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3 2020\Ekonomické přehledy\"/>
    </mc:Choice>
  </mc:AlternateContent>
  <bookViews>
    <workbookView xWindow="0" yWindow="0" windowWidth="14145" windowHeight="12615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1_3_2020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'31_3_2020'!$A$1:$F$41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E24" i="26" l="1"/>
  <c r="D24" i="26"/>
  <c r="E23" i="26"/>
  <c r="D23" i="26"/>
  <c r="D25" i="26" s="1"/>
  <c r="E19" i="26"/>
  <c r="D19" i="26"/>
  <c r="E25" i="26"/>
  <c r="D10" i="26"/>
  <c r="E10" i="26"/>
  <c r="F23" i="26"/>
  <c r="F25" i="26" s="1"/>
  <c r="F24" i="26"/>
  <c r="F19" i="26"/>
  <c r="F10" i="26"/>
  <c r="D5" i="3"/>
  <c r="F5" i="3"/>
  <c r="D6" i="3"/>
  <c r="F6" i="3"/>
  <c r="D7" i="3"/>
  <c r="F7" i="3"/>
  <c r="D11" i="3"/>
  <c r="F11" i="3"/>
  <c r="D14" i="3"/>
  <c r="F14" i="3"/>
  <c r="F17" i="3"/>
  <c r="D20" i="3"/>
  <c r="I20" i="3" s="1"/>
  <c r="F20" i="3"/>
  <c r="D23" i="3"/>
  <c r="F23" i="3"/>
  <c r="J23" i="3" s="1"/>
  <c r="D26" i="3"/>
  <c r="I26" i="3" s="1"/>
  <c r="F26" i="3"/>
  <c r="D29" i="3"/>
  <c r="H29" i="3" s="1"/>
  <c r="F29" i="3"/>
  <c r="D32" i="3"/>
  <c r="F32" i="3"/>
  <c r="I14" i="3"/>
  <c r="C40" i="3"/>
  <c r="C39" i="3"/>
  <c r="C38" i="3"/>
  <c r="B40" i="3"/>
  <c r="B39" i="3"/>
  <c r="B38" i="3"/>
  <c r="J2" i="3"/>
  <c r="D17" i="3"/>
  <c r="J17" i="3" s="1"/>
  <c r="D11" i="5"/>
  <c r="D12" i="5" s="1"/>
  <c r="D15" i="5"/>
  <c r="D9" i="3" s="1"/>
  <c r="D11" i="6"/>
  <c r="D15" i="6"/>
  <c r="D12" i="3"/>
  <c r="D11" i="7"/>
  <c r="D12" i="7"/>
  <c r="D16" i="7"/>
  <c r="D16" i="3"/>
  <c r="D15" i="7"/>
  <c r="D15" i="3"/>
  <c r="D11" i="8"/>
  <c r="F11" i="8" s="1"/>
  <c r="D12" i="8"/>
  <c r="D16" i="8" s="1"/>
  <c r="D15" i="8"/>
  <c r="D11" i="9"/>
  <c r="D12" i="9" s="1"/>
  <c r="D15" i="9"/>
  <c r="D21" i="3" s="1"/>
  <c r="D11" i="10"/>
  <c r="D15" i="10"/>
  <c r="D24" i="3"/>
  <c r="D11" i="11"/>
  <c r="D12" i="11"/>
  <c r="D16" i="11"/>
  <c r="D28" i="3" s="1"/>
  <c r="D15" i="11"/>
  <c r="D27" i="3"/>
  <c r="D11" i="12"/>
  <c r="F11" i="12" s="1"/>
  <c r="D12" i="12"/>
  <c r="D15" i="12"/>
  <c r="D11" i="15"/>
  <c r="D12" i="15" s="1"/>
  <c r="D16" i="15" s="1"/>
  <c r="G16" i="5" s="1"/>
  <c r="F10" i="3" s="1"/>
  <c r="D15" i="15"/>
  <c r="G15" i="5" s="1"/>
  <c r="D15" i="16"/>
  <c r="G15" i="6" s="1"/>
  <c r="D11" i="16"/>
  <c r="D12" i="16"/>
  <c r="D16" i="16"/>
  <c r="G16" i="6"/>
  <c r="F13" i="3"/>
  <c r="D15" i="17"/>
  <c r="G15" i="7"/>
  <c r="F15" i="3" s="1"/>
  <c r="D11" i="17"/>
  <c r="D15" i="18"/>
  <c r="G15" i="8" s="1"/>
  <c r="D11" i="18"/>
  <c r="D12" i="18" s="1"/>
  <c r="D16" i="18" s="1"/>
  <c r="G16" i="8" s="1"/>
  <c r="F19" i="3" s="1"/>
  <c r="D15" i="19"/>
  <c r="G15" i="9" s="1"/>
  <c r="D11" i="19"/>
  <c r="D12" i="19"/>
  <c r="D16" i="19"/>
  <c r="G16" i="9"/>
  <c r="F22" i="3"/>
  <c r="D15" i="20"/>
  <c r="G15" i="10" s="1"/>
  <c r="D10" i="20"/>
  <c r="D12" i="20" s="1"/>
  <c r="D16" i="20" s="1"/>
  <c r="G16" i="10" s="1"/>
  <c r="F25" i="3" s="1"/>
  <c r="D11" i="20"/>
  <c r="D15" i="21"/>
  <c r="G15" i="11" s="1"/>
  <c r="F27" i="3" s="1"/>
  <c r="D11" i="21"/>
  <c r="D12" i="21"/>
  <c r="D16" i="21"/>
  <c r="G16" i="11"/>
  <c r="F28" i="3"/>
  <c r="J28" i="3" s="1"/>
  <c r="D15" i="22"/>
  <c r="G15" i="12"/>
  <c r="F30" i="3" s="1"/>
  <c r="J30" i="3" s="1"/>
  <c r="D10" i="22"/>
  <c r="F10" i="12" s="1"/>
  <c r="D11" i="22"/>
  <c r="D21" i="15"/>
  <c r="D22" i="15" s="1"/>
  <c r="D20" i="15"/>
  <c r="G20" i="15"/>
  <c r="G22" i="15" s="1"/>
  <c r="G21" i="15"/>
  <c r="I27" i="15"/>
  <c r="C28" i="15"/>
  <c r="C27" i="15"/>
  <c r="C26" i="15"/>
  <c r="B28" i="15"/>
  <c r="B27" i="15"/>
  <c r="B26" i="15"/>
  <c r="E18" i="15"/>
  <c r="E14" i="15"/>
  <c r="I2" i="15"/>
  <c r="D20" i="5"/>
  <c r="I20" i="5" s="1"/>
  <c r="D21" i="5"/>
  <c r="I27" i="5"/>
  <c r="F10" i="5"/>
  <c r="F8" i="5"/>
  <c r="G20" i="5"/>
  <c r="G22" i="5" s="1"/>
  <c r="G21" i="5"/>
  <c r="C28" i="5"/>
  <c r="C27" i="5"/>
  <c r="C26" i="5"/>
  <c r="B28" i="5"/>
  <c r="B27" i="5"/>
  <c r="B26" i="5"/>
  <c r="H18" i="5"/>
  <c r="H14" i="5"/>
  <c r="E18" i="5"/>
  <c r="E14" i="5"/>
  <c r="I2" i="5"/>
  <c r="I21" i="5"/>
  <c r="I19" i="5"/>
  <c r="I12" i="5"/>
  <c r="F9" i="5"/>
  <c r="F7" i="5"/>
  <c r="D21" i="16"/>
  <c r="D20" i="16"/>
  <c r="G20" i="16"/>
  <c r="G22" i="16" s="1"/>
  <c r="G21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 s="1"/>
  <c r="I27" i="6"/>
  <c r="G20" i="6"/>
  <c r="G22" i="6" s="1"/>
  <c r="I22" i="6" s="1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0" i="17"/>
  <c r="D22" i="17" s="1"/>
  <c r="G20" i="17"/>
  <c r="G22" i="17" s="1"/>
  <c r="G21" i="17"/>
  <c r="I27" i="17"/>
  <c r="C28" i="17"/>
  <c r="C27" i="17"/>
  <c r="C26" i="17"/>
  <c r="B28" i="17"/>
  <c r="B27" i="17"/>
  <c r="B26" i="17"/>
  <c r="E14" i="17"/>
  <c r="E18" i="17"/>
  <c r="I2" i="17"/>
  <c r="D20" i="7"/>
  <c r="D22" i="7" s="1"/>
  <c r="I22" i="7" s="1"/>
  <c r="D21" i="7"/>
  <c r="I21" i="7" s="1"/>
  <c r="I27" i="7"/>
  <c r="G20" i="7"/>
  <c r="G22" i="7" s="1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 s="1"/>
  <c r="D21" i="18"/>
  <c r="G20" i="18"/>
  <c r="G22" i="18" s="1"/>
  <c r="G21" i="18"/>
  <c r="I27" i="18"/>
  <c r="C28" i="18"/>
  <c r="C27" i="18"/>
  <c r="C26" i="18"/>
  <c r="B28" i="18"/>
  <c r="B27" i="18"/>
  <c r="B26" i="18"/>
  <c r="E18" i="18"/>
  <c r="E14" i="18"/>
  <c r="I2" i="18"/>
  <c r="D20" i="8"/>
  <c r="D22" i="8" s="1"/>
  <c r="I22" i="8" s="1"/>
  <c r="D21" i="8"/>
  <c r="I21" i="8" s="1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 s="1"/>
  <c r="G20" i="19"/>
  <c r="G22" i="19" s="1"/>
  <c r="G21" i="19"/>
  <c r="I27" i="19"/>
  <c r="C28" i="19"/>
  <c r="C27" i="19"/>
  <c r="C26" i="19"/>
  <c r="B28" i="19"/>
  <c r="B27" i="19"/>
  <c r="B26" i="19"/>
  <c r="E18" i="19"/>
  <c r="E14" i="19"/>
  <c r="I2" i="19"/>
  <c r="D20" i="9"/>
  <c r="D21" i="9"/>
  <c r="I21" i="9" s="1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D22" i="9"/>
  <c r="I22" i="9" s="1"/>
  <c r="I19" i="9"/>
  <c r="F10" i="9"/>
  <c r="I12" i="9"/>
  <c r="F9" i="9"/>
  <c r="F7" i="9"/>
  <c r="D21" i="20"/>
  <c r="D20" i="20"/>
  <c r="D22" i="20" s="1"/>
  <c r="G20" i="20"/>
  <c r="G22" i="20" s="1"/>
  <c r="G21" i="20"/>
  <c r="I27" i="20"/>
  <c r="C28" i="20"/>
  <c r="C27" i="20"/>
  <c r="C26" i="20"/>
  <c r="B28" i="20"/>
  <c r="B27" i="20"/>
  <c r="B26" i="20"/>
  <c r="E18" i="20"/>
  <c r="E14" i="20"/>
  <c r="I2" i="20"/>
  <c r="D20" i="10"/>
  <c r="D22" i="10" s="1"/>
  <c r="I22" i="10" s="1"/>
  <c r="D21" i="10"/>
  <c r="I21" i="10" s="1"/>
  <c r="I27" i="10"/>
  <c r="G20" i="10"/>
  <c r="G22" i="10" s="1"/>
  <c r="G21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D21" i="21"/>
  <c r="D20" i="21"/>
  <c r="D22" i="21" s="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I20" i="11" s="1"/>
  <c r="D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I21" i="11"/>
  <c r="D22" i="11"/>
  <c r="I19" i="11"/>
  <c r="F10" i="11"/>
  <c r="F9" i="11"/>
  <c r="F8" i="11"/>
  <c r="F7" i="11"/>
  <c r="F12" i="11"/>
  <c r="F11" i="11"/>
  <c r="I12" i="11"/>
  <c r="D21" i="22"/>
  <c r="D20" i="22"/>
  <c r="D22" i="22" s="1"/>
  <c r="G20" i="22"/>
  <c r="G21" i="22"/>
  <c r="G22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0" i="12" s="1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22" i="12" s="1"/>
  <c r="I19" i="12"/>
  <c r="F9" i="12"/>
  <c r="F8" i="12"/>
  <c r="F7" i="12"/>
  <c r="I12" i="12"/>
  <c r="G22" i="11"/>
  <c r="G22" i="8"/>
  <c r="D22" i="6"/>
  <c r="I20" i="6"/>
  <c r="D12" i="17"/>
  <c r="F12" i="7" s="1"/>
  <c r="F11" i="7"/>
  <c r="F11" i="10"/>
  <c r="D12" i="10"/>
  <c r="D16" i="10" s="1"/>
  <c r="I11" i="3"/>
  <c r="J32" i="3"/>
  <c r="I32" i="3"/>
  <c r="H32" i="3"/>
  <c r="I21" i="12"/>
  <c r="I22" i="11"/>
  <c r="F11" i="9"/>
  <c r="G22" i="9"/>
  <c r="I20" i="9"/>
  <c r="D22" i="16"/>
  <c r="D30" i="3"/>
  <c r="I30" i="3" s="1"/>
  <c r="I15" i="12"/>
  <c r="D18" i="3"/>
  <c r="J14" i="3"/>
  <c r="H14" i="3"/>
  <c r="G22" i="12"/>
  <c r="G22" i="21"/>
  <c r="D16" i="12"/>
  <c r="F11" i="6"/>
  <c r="D12" i="6"/>
  <c r="D16" i="6" s="1"/>
  <c r="J11" i="3"/>
  <c r="H26" i="3"/>
  <c r="H11" i="3"/>
  <c r="D31" i="3"/>
  <c r="I15" i="3" l="1"/>
  <c r="J15" i="3"/>
  <c r="D19" i="3"/>
  <c r="I16" i="8"/>
  <c r="J27" i="3"/>
  <c r="I27" i="3"/>
  <c r="F12" i="3"/>
  <c r="I15" i="6"/>
  <c r="H15" i="3"/>
  <c r="F9" i="3"/>
  <c r="J9" i="3" s="1"/>
  <c r="I15" i="5"/>
  <c r="J13" i="3"/>
  <c r="J25" i="3"/>
  <c r="F24" i="3"/>
  <c r="I15" i="10"/>
  <c r="I12" i="3"/>
  <c r="H27" i="3"/>
  <c r="I15" i="11"/>
  <c r="F12" i="9"/>
  <c r="D16" i="9"/>
  <c r="D25" i="3"/>
  <c r="I16" i="10"/>
  <c r="I28" i="3"/>
  <c r="H28" i="3"/>
  <c r="I16" i="6"/>
  <c r="D13" i="3"/>
  <c r="F21" i="3"/>
  <c r="J21" i="3" s="1"/>
  <c r="I15" i="9"/>
  <c r="F12" i="5"/>
  <c r="D16" i="5"/>
  <c r="F12" i="12"/>
  <c r="J19" i="3"/>
  <c r="I15" i="8"/>
  <c r="F18" i="3"/>
  <c r="J18" i="3" s="1"/>
  <c r="D16" i="17"/>
  <c r="G16" i="7" s="1"/>
  <c r="J29" i="3"/>
  <c r="F12" i="6"/>
  <c r="F12" i="8"/>
  <c r="F11" i="5"/>
  <c r="I23" i="3"/>
  <c r="J26" i="3"/>
  <c r="H30" i="3"/>
  <c r="I20" i="8"/>
  <c r="H17" i="3"/>
  <c r="I17" i="3"/>
  <c r="D22" i="5"/>
  <c r="I22" i="5" s="1"/>
  <c r="I15" i="7"/>
  <c r="H23" i="3"/>
  <c r="H18" i="3"/>
  <c r="J20" i="3"/>
  <c r="I29" i="3"/>
  <c r="I20" i="7"/>
  <c r="H20" i="3"/>
  <c r="F12" i="10"/>
  <c r="D12" i="22"/>
  <c r="D16" i="22" s="1"/>
  <c r="G16" i="12" s="1"/>
  <c r="I16" i="11"/>
  <c r="I9" i="3" l="1"/>
  <c r="J12" i="3"/>
  <c r="H12" i="3"/>
  <c r="D10" i="3"/>
  <c r="I16" i="5"/>
  <c r="I19" i="3"/>
  <c r="H19" i="3"/>
  <c r="H24" i="3"/>
  <c r="J24" i="3"/>
  <c r="I24" i="3"/>
  <c r="H25" i="3"/>
  <c r="I25" i="3"/>
  <c r="I18" i="3"/>
  <c r="I13" i="3"/>
  <c r="H13" i="3"/>
  <c r="F31" i="3"/>
  <c r="I16" i="12"/>
  <c r="I16" i="7"/>
  <c r="F16" i="3"/>
  <c r="D22" i="3"/>
  <c r="I16" i="9"/>
  <c r="I21" i="3"/>
  <c r="H9" i="3"/>
  <c r="H21" i="3"/>
  <c r="J16" i="3" l="1"/>
  <c r="I16" i="3"/>
  <c r="H16" i="3"/>
  <c r="J31" i="3"/>
  <c r="H31" i="3"/>
  <c r="I31" i="3"/>
  <c r="H22" i="3"/>
  <c r="I22" i="3"/>
  <c r="J22" i="3"/>
  <c r="H10" i="3"/>
  <c r="I10" i="3"/>
  <c r="J10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<sst xmlns="http://schemas.openxmlformats.org/spreadsheetml/2006/main" count="1218" uniqueCount="128">
  <si>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</si>
  <si>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</si>
  <si>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</si>
  <si>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</si>
  <si>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</si>
  <si>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</si>
  <si>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</si>
  <si>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</si>
  <si>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</si>
  <si>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</si>
  <si>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</si>
  <si>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</si>
  <si>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</si>
  <si>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</si>
  <si>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</si>
  <si>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</si>
  <si>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</si>
  <si>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</si>
  <si>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</si>
  <si>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</si>
  <si>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</si>
  <si>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</si>
  <si>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</si>
  <si>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</si>
  <si>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</si>
  <si>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</si>
  <si>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</si>
  <si>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</si>
  <si>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</si>
  <si>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</si>
  <si>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</si>
  <si>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</si>
  <si>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</si>
  <si>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</si>
  <si>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</si>
  <si>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</si>
  <si>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</si>
  <si>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</si>
  <si>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</si>
  <si>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</si>
  <si>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</si>
  <si>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</si>
  <si>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</si>
  <si>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</si>
  <si>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</si>
  <si>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</si>
  <si>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</si>
  <si>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</si>
  <si>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</si>
  <si>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</si>
  <si>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</si>
  <si>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</si>
  <si>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</si>
  <si>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</si>
  <si>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</si>
  <si>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</si>
  <si>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</si>
  <si>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</si>
  <si>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</si>
  <si>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</si>
  <si>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</si>
  <si>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</si>
  <si>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</si>
  <si>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</si>
  <si>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</si>
  <si>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</si>
  <si>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</si>
  <si>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</si>
  <si>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</si>
  <si>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</si>
  <si>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</si>
  <si>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</si>
  <si>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</si>
  <si>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</si>
  <si>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</si>
  <si>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</si>
  <si>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</si>
  <si>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</si>
  <si>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</si>
  <si>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</si>
  <si>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</si>
  <si>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</si>
  <si>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</si>
  <si>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</si>
  <si>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</si>
  <si>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</si>
  <si>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</si>
  <si>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</si>
  <si>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</si>
  <si>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</si>
  <si>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</si>
  <si>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</si>
  <si>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</si>
  <si>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</si>
  <si>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</si>
  <si>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</si>
  <si>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</si>
  <si>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</si>
  <si>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</si>
  <si>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</si>
  <si>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</si>
  <si>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</si>
  <si>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</si>
  <si>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</si>
  <si>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</si>
  <si>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</si>
  <si>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</si>
  <si>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</si>
  <si>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</si>
  <si>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</si>
  <si>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</si>
  <si>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</si>
  <si>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Příjmy a výdaje na dávky důchodového pojištění k 31.3. (mld. Kč)</t>
  </si>
  <si>
    <t>Příjmy a výdaje na dávky nemocenského pojištění k 31.3. (mld. Kč)</t>
  </si>
  <si>
    <t>Příjmy a výdaje na sociální zabezpečení k 31.3. (mld. Kč)</t>
  </si>
  <si>
    <t xml:space="preserve">Souhrnná informace o příjmech k 31.3. (v mld. Kč)                            </t>
  </si>
  <si>
    <t xml:space="preserve">Příjmy z pojistného a příslušenství na důchodové pojištění za období leden - březen včetně dobrovolného pojistného </t>
  </si>
  <si>
    <t>daňové příjmy z pojistného a příslušenství na důchodové pojištění za období leden - březen</t>
  </si>
  <si>
    <t>příjmy z dobrovolného pojistného na důchodové pojištění za období leden - březen</t>
  </si>
  <si>
    <t>Příjmy z pojistného a příslušenství na nemocenské pojištění za období leden - březen včetně tzv. dobrovolného pojistného osob samostatně výdělečně činných</t>
  </si>
  <si>
    <t>daňové příjmy z pojistného a příslušenství na nemocenské pojištění za období leden - březen</t>
  </si>
  <si>
    <t>příjmy z dobrovolného pojistného na nemocenské pojištění osob samostatně výdělečně činných a ostatní nedaňové příjmy z nemocenského pojištění za období leden - březen</t>
  </si>
  <si>
    <t>Výdaje na dávky nemocenského pojištění vyplacené za období leden - březen</t>
  </si>
  <si>
    <t>Příjmy z pojistného a příslušenství na důchodové a nemocenské pojištění za období leden - březen</t>
  </si>
  <si>
    <t>Výdaje na dávky důchodového pojištění vč. záloh a nemocenského pojištění za období  leden - březen</t>
  </si>
  <si>
    <t>Příjmy z pojistného na sociální zabezpečení a na příspěvek na státní politiku zaměstnanosti za období leden - březen</t>
  </si>
  <si>
    <t>z toho zálohy na výplaty důchodů v dubnu</t>
  </si>
  <si>
    <t>Výdaje na dávky důchodového pojištění vyplacené za období leden včetně záloh na výplaty důchodů v dubnu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</si>
</sst>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 ;\-#,##0.00\ "/>
  </numFmts>
  <fonts count="142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b/>
      <i/>
      <sz val="10"/>
      <color theme="1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095">
    <xf numFmtId="0" fontId="0" fillId="0" borderId="0"/>
    <xf numFmtId="0" fontId="7" fillId="0" borderId="0"/>
    <xf numFmtId="0" fontId="30" fillId="0" borderId="0"/>
    <xf numFmtId="0" fontId="32" fillId="0" borderId="0"/>
    <xf numFmtId="0" fontId="31" fillId="0" borderId="0"/>
    <xf numFmtId="0" fontId="30" fillId="0" borderId="0"/>
    <xf numFmtId="4" fontId="33" fillId="17" borderId="88" applyNumberFormat="0" applyProtection="0">
      <alignment vertical="center"/>
    </xf>
    <xf numFmtId="4" fontId="34" fillId="18" borderId="88" applyNumberFormat="0" applyProtection="0">
      <alignment vertical="center"/>
    </xf>
    <xf numFmtId="4" fontId="33" fillId="18" borderId="88" applyNumberFormat="0" applyProtection="0">
      <alignment horizontal="left" vertical="center" indent="1"/>
    </xf>
    <xf numFmtId="0" fontId="33" fillId="18" borderId="88" applyNumberFormat="0" applyProtection="0">
      <alignment horizontal="left" vertical="top" indent="1"/>
    </xf>
    <xf numFmtId="4" fontId="35" fillId="15" borderId="88" applyNumberFormat="0" applyProtection="0">
      <alignment horizontal="right" vertical="center"/>
    </xf>
    <xf numFmtId="4" fontId="35" fillId="12" borderId="88" applyNumberFormat="0" applyProtection="0">
      <alignment horizontal="right" vertical="center"/>
    </xf>
    <xf numFmtId="4" fontId="35" fillId="19" borderId="88" applyNumberFormat="0" applyProtection="0">
      <alignment horizontal="right" vertical="center"/>
    </xf>
    <xf numFmtId="4" fontId="35" fillId="20" borderId="88" applyNumberFormat="0" applyProtection="0">
      <alignment horizontal="right" vertical="center"/>
    </xf>
    <xf numFmtId="4" fontId="35" fillId="21" borderId="88" applyNumberFormat="0" applyProtection="0">
      <alignment horizontal="right" vertical="center"/>
    </xf>
    <xf numFmtId="4" fontId="35" fillId="22" borderId="88" applyNumberFormat="0" applyProtection="0">
      <alignment horizontal="right" vertical="center"/>
    </xf>
    <xf numFmtId="4" fontId="35" fillId="16" borderId="88" applyNumberFormat="0" applyProtection="0">
      <alignment horizontal="right" vertical="center"/>
    </xf>
    <xf numFmtId="4" fontId="35" fillId="23" borderId="88" applyNumberFormat="0" applyProtection="0">
      <alignment horizontal="right" vertical="center"/>
    </xf>
    <xf numFmtId="4" fontId="35" fillId="24" borderId="88" applyNumberFormat="0" applyProtection="0">
      <alignment horizontal="right" vertical="center"/>
    </xf>
    <xf numFmtId="4" fontId="33" fillId="25" borderId="86" applyNumberFormat="0" applyProtection="0">
      <alignment horizontal="left" vertical="center" wrapText="1" indent="1"/>
    </xf>
    <xf numFmtId="4" fontId="35" fillId="26" borderId="86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35" fillId="11" borderId="88" applyNumberFormat="0" applyProtection="0">
      <alignment horizontal="right" vertical="center"/>
    </xf>
    <xf numFmtId="4" fontId="37" fillId="26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0" fontId="40" fillId="29" borderId="88" applyNumberFormat="0" applyProtection="0">
      <alignment horizontal="left" vertical="center" indent="1"/>
    </xf>
    <xf numFmtId="0" fontId="30" fillId="27" borderId="88" applyNumberFormat="0" applyProtection="0">
      <alignment horizontal="left" vertical="top" indent="1"/>
    </xf>
    <xf numFmtId="0" fontId="41" fillId="13" borderId="88" applyNumberFormat="0" applyProtection="0">
      <alignment horizontal="left" vertical="center" indent="1"/>
    </xf>
    <xf numFmtId="0" fontId="30" fillId="28" borderId="88" applyNumberFormat="0" applyProtection="0">
      <alignment horizontal="left" vertical="top" indent="1"/>
    </xf>
    <xf numFmtId="0" fontId="44" fillId="26" borderId="88" applyNumberFormat="0" applyProtection="0">
      <alignment horizontal="left" vertical="center" indent="1"/>
    </xf>
    <xf numFmtId="0" fontId="30" fillId="8" borderId="88" applyNumberFormat="0" applyProtection="0">
      <alignment horizontal="left" vertical="top" indent="1"/>
    </xf>
    <xf numFmtId="0" fontId="30" fillId="14" borderId="88" applyNumberFormat="0" applyProtection="0">
      <alignment horizontal="left" vertical="center" indent="1"/>
    </xf>
    <xf numFmtId="0" fontId="30" fillId="4" borderId="88" applyNumberFormat="0" applyProtection="0">
      <alignment horizontal="left" vertical="top" indent="1"/>
    </xf>
    <xf numFmtId="4" fontId="33" fillId="11" borderId="86" applyNumberFormat="0" applyProtection="0">
      <alignment horizontal="left" vertical="center" indent="1"/>
    </xf>
    <xf numFmtId="0" fontId="30" fillId="0" borderId="0"/>
    <xf numFmtId="0" fontId="30" fillId="0" borderId="0"/>
    <xf numFmtId="0" fontId="30" fillId="0" borderId="0"/>
    <xf numFmtId="4" fontId="35" fillId="30" borderId="88" applyNumberFormat="0" applyProtection="0">
      <alignment vertical="center"/>
    </xf>
    <xf numFmtId="4" fontId="38" fillId="30" borderId="88" applyNumberFormat="0" applyProtection="0">
      <alignment vertical="center"/>
    </xf>
    <xf numFmtId="4" fontId="35" fillId="30" borderId="88" applyNumberFormat="0" applyProtection="0">
      <alignment horizontal="left" vertical="center" indent="1"/>
    </xf>
    <xf numFmtId="0" fontId="35" fillId="30" borderId="88" applyNumberFormat="0" applyProtection="0">
      <alignment horizontal="left" vertical="top" indent="1"/>
    </xf>
    <xf numFmtId="4" fontId="35" fillId="26" borderId="88" applyNumberFormat="0" applyProtection="0">
      <alignment horizontal="right" vertical="center"/>
    </xf>
    <xf numFmtId="4" fontId="45" fillId="26" borderId="88" applyNumberFormat="0" applyProtection="0">
      <alignment horizontal="right" vertical="center"/>
    </xf>
    <xf numFmtId="4" fontId="33" fillId="29" borderId="88" applyNumberFormat="0" applyProtection="0">
      <alignment horizontal="left" vertical="center" indent="1"/>
    </xf>
    <xf numFmtId="0" fontId="43" fillId="28" borderId="88" applyNumberFormat="0" applyProtection="0">
      <alignment horizontal="left" vertical="top" indent="1"/>
    </xf>
    <xf numFmtId="4" fontId="42" fillId="31" borderId="0" applyNumberFormat="0" applyProtection="0">
      <alignment horizontal="left" vertical="center" indent="1"/>
    </xf>
    <xf numFmtId="4" fontId="39" fillId="26" borderId="88" applyNumberFormat="0" applyProtection="0">
      <alignment horizontal="right" vertical="center"/>
    </xf>
    <xf numFmtId="4" fontId="33" fillId="17" borderId="89" applyNumberFormat="0" applyProtection="0">
      <alignment vertical="center"/>
    </xf>
    <xf numFmtId="4" fontId="34" fillId="18" borderId="89" applyNumberFormat="0" applyProtection="0">
      <alignment vertical="center"/>
    </xf>
    <xf numFmtId="4" fontId="33" fillId="18" borderId="89" applyNumberFormat="0" applyProtection="0">
      <alignment horizontal="left" vertical="center" indent="1"/>
    </xf>
    <xf numFmtId="0" fontId="33" fillId="18" borderId="89" applyNumberFormat="0" applyProtection="0">
      <alignment horizontal="left" vertical="top" indent="1"/>
    </xf>
    <xf numFmtId="4" fontId="35" fillId="15" borderId="89" applyNumberFormat="0" applyProtection="0">
      <alignment horizontal="right" vertical="center"/>
    </xf>
    <xf numFmtId="4" fontId="35" fillId="12" borderId="89" applyNumberFormat="0" applyProtection="0">
      <alignment horizontal="right" vertical="center"/>
    </xf>
    <xf numFmtId="4" fontId="35" fillId="19" borderId="89" applyNumberFormat="0" applyProtection="0">
      <alignment horizontal="right" vertical="center"/>
    </xf>
    <xf numFmtId="4" fontId="35" fillId="20" borderId="89" applyNumberFormat="0" applyProtection="0">
      <alignment horizontal="right" vertical="center"/>
    </xf>
    <xf numFmtId="4" fontId="35" fillId="21" borderId="89" applyNumberFormat="0" applyProtection="0">
      <alignment horizontal="right" vertical="center"/>
    </xf>
    <xf numFmtId="4" fontId="35" fillId="22" borderId="89" applyNumberFormat="0" applyProtection="0">
      <alignment horizontal="right" vertical="center"/>
    </xf>
    <xf numFmtId="4" fontId="35" fillId="16" borderId="89" applyNumberFormat="0" applyProtection="0">
      <alignment horizontal="right" vertical="center"/>
    </xf>
    <xf numFmtId="4" fontId="35" fillId="23" borderId="89" applyNumberFormat="0" applyProtection="0">
      <alignment horizontal="right" vertical="center"/>
    </xf>
    <xf numFmtId="4" fontId="35" fillId="24" borderId="89" applyNumberFormat="0" applyProtection="0">
      <alignment horizontal="right" vertical="center"/>
    </xf>
    <xf numFmtId="4" fontId="33" fillId="25" borderId="90" applyNumberFormat="0" applyProtection="0">
      <alignment horizontal="left" vertical="center" wrapText="1" indent="1"/>
    </xf>
    <xf numFmtId="4" fontId="35" fillId="26" borderId="90" applyNumberFormat="0" applyProtection="0">
      <alignment horizontal="left" vertical="center" indent="1"/>
    </xf>
    <xf numFmtId="4" fontId="35" fillId="11" borderId="89" applyNumberFormat="0" applyProtection="0">
      <alignment horizontal="right" vertical="center"/>
    </xf>
    <xf numFmtId="0" fontId="40" fillId="29" borderId="89" applyNumberFormat="0" applyProtection="0">
      <alignment horizontal="left" vertical="center" indent="1"/>
    </xf>
    <xf numFmtId="0" fontId="30" fillId="27" borderId="89" applyNumberFormat="0" applyProtection="0">
      <alignment horizontal="left" vertical="top" indent="1"/>
    </xf>
    <xf numFmtId="0" fontId="41" fillId="13" borderId="89" applyNumberFormat="0" applyProtection="0">
      <alignment horizontal="left" vertical="center" indent="1"/>
    </xf>
    <xf numFmtId="0" fontId="30" fillId="28" borderId="89" applyNumberFormat="0" applyProtection="0">
      <alignment horizontal="left" vertical="top" indent="1"/>
    </xf>
    <xf numFmtId="0" fontId="44" fillId="26" borderId="89" applyNumberFormat="0" applyProtection="0">
      <alignment horizontal="left" vertical="center" indent="1"/>
    </xf>
    <xf numFmtId="0" fontId="30" fillId="8" borderId="89" applyNumberFormat="0" applyProtection="0">
      <alignment horizontal="left" vertical="top" indent="1"/>
    </xf>
    <xf numFmtId="0" fontId="30" fillId="14" borderId="89" applyNumberFormat="0" applyProtection="0">
      <alignment horizontal="left" vertical="center" indent="1"/>
    </xf>
    <xf numFmtId="0" fontId="30" fillId="4" borderId="89" applyNumberFormat="0" applyProtection="0">
      <alignment horizontal="left" vertical="top" indent="1"/>
    </xf>
    <xf numFmtId="4" fontId="33" fillId="11" borderId="90" applyNumberFormat="0" applyProtection="0">
      <alignment horizontal="left" vertical="center" indent="1"/>
    </xf>
    <xf numFmtId="4" fontId="35" fillId="30" borderId="89" applyNumberFormat="0" applyProtection="0">
      <alignment vertical="center"/>
    </xf>
    <xf numFmtId="4" fontId="38" fillId="30" borderId="89" applyNumberFormat="0" applyProtection="0">
      <alignment vertical="center"/>
    </xf>
    <xf numFmtId="4" fontId="35" fillId="30" borderId="89" applyNumberFormat="0" applyProtection="0">
      <alignment horizontal="left" vertical="center" indent="1"/>
    </xf>
    <xf numFmtId="0" fontId="35" fillId="30" borderId="89" applyNumberFormat="0" applyProtection="0">
      <alignment horizontal="left" vertical="top" indent="1"/>
    </xf>
    <xf numFmtId="4" fontId="35" fillId="26" borderId="89" applyNumberFormat="0" applyProtection="0">
      <alignment horizontal="right" vertical="center"/>
    </xf>
    <xf numFmtId="4" fontId="45" fillId="26" borderId="89" applyNumberFormat="0" applyProtection="0">
      <alignment horizontal="right" vertical="center"/>
    </xf>
    <xf numFmtId="4" fontId="33" fillId="29" borderId="89" applyNumberFormat="0" applyProtection="0">
      <alignment horizontal="left" vertical="center" indent="1"/>
    </xf>
    <xf numFmtId="0" fontId="43" fillId="28" borderId="89" applyNumberFormat="0" applyProtection="0">
      <alignment horizontal="left" vertical="top" indent="1"/>
    </xf>
    <xf numFmtId="4" fontId="39" fillId="26" borderId="89" applyNumberFormat="0" applyProtection="0">
      <alignment horizontal="right" vertical="center"/>
    </xf>
    <xf numFmtId="0" fontId="6" fillId="0" borderId="0"/>
    <xf numFmtId="0" fontId="47" fillId="0" borderId="0"/>
    <xf numFmtId="0" fontId="6" fillId="0" borderId="0"/>
    <xf numFmtId="0" fontId="48" fillId="0" borderId="0">
      <protection locked="0"/>
    </xf>
    <xf numFmtId="0" fontId="48" fillId="0" borderId="0">
      <protection locked="0"/>
    </xf>
    <xf numFmtId="0" fontId="49" fillId="4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9" fillId="47" borderId="0" applyNumberFormat="0" applyBorder="0" applyAlignment="0" applyProtection="0"/>
    <xf numFmtId="0" fontId="49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9" fillId="50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49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9" fillId="12" borderId="0" applyNumberFormat="0" applyBorder="0" applyAlignment="0" applyProtection="0"/>
    <xf numFmtId="0" fontId="49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9" fillId="24" borderId="0" applyNumberFormat="0" applyBorder="0" applyAlignment="0" applyProtection="0"/>
    <xf numFmtId="0" fontId="49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9" fillId="48" borderId="0" applyNumberFormat="0" applyBorder="0" applyAlignment="0" applyProtection="0"/>
    <xf numFmtId="0" fontId="49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9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4" fillId="57" borderId="0" applyNumberFormat="0" applyBorder="0" applyAlignment="0" applyProtection="0"/>
    <xf numFmtId="0" fontId="52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2" fillId="16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4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8" borderId="0" applyNumberFormat="0" applyBorder="0" applyAlignment="0" applyProtection="0"/>
    <xf numFmtId="0" fontId="53" fillId="64" borderId="0" applyNumberFormat="0" applyBorder="0" applyAlignment="0" applyProtection="0"/>
    <xf numFmtId="0" fontId="54" fillId="59" borderId="0" applyNumberFormat="0" applyBorder="0" applyAlignment="0" applyProtection="0"/>
    <xf numFmtId="0" fontId="52" fillId="53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4" fillId="57" borderId="0" applyNumberFormat="0" applyBorder="0" applyAlignment="0" applyProtection="0"/>
    <xf numFmtId="0" fontId="52" fillId="22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4" fillId="69" borderId="0" applyNumberFormat="0" applyBorder="0" applyAlignment="0" applyProtection="0"/>
    <xf numFmtId="0" fontId="55" fillId="15" borderId="0" applyNumberFormat="0" applyBorder="0" applyAlignment="0" applyProtection="0"/>
    <xf numFmtId="0" fontId="56" fillId="70" borderId="92" applyNumberFormat="0" applyAlignment="0" applyProtection="0"/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48" fillId="0" borderId="93">
      <protection locked="0"/>
    </xf>
    <xf numFmtId="0" fontId="57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58" fillId="0" borderId="94" applyNumberFormat="0" applyFill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31" fillId="0" borderId="0" applyFont="0" applyFill="0" applyBorder="0" applyAlignment="0" applyProtection="0"/>
    <xf numFmtId="3" fontId="59" fillId="0" borderId="90">
      <protection locked="0"/>
    </xf>
    <xf numFmtId="175" fontId="48" fillId="0" borderId="0">
      <protection locked="0"/>
    </xf>
    <xf numFmtId="175" fontId="48" fillId="0" borderId="0">
      <protection locked="0"/>
    </xf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95" applyNumberFormat="0" applyFill="0" applyAlignment="0" applyProtection="0"/>
    <xf numFmtId="0" fontId="63" fillId="0" borderId="96" applyNumberFormat="0" applyFill="0" applyAlignment="0" applyProtection="0"/>
    <xf numFmtId="0" fontId="64" fillId="0" borderId="9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4" borderId="98" applyNumberFormat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67" borderId="0" applyNumberFormat="0" applyBorder="0" applyAlignment="0" applyProtection="0"/>
    <xf numFmtId="0" fontId="69" fillId="50" borderId="92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1" fillId="75" borderId="98" applyNumberFormat="0" applyAlignment="0" applyProtection="0"/>
    <xf numFmtId="0" fontId="72" fillId="0" borderId="99" applyNumberFormat="0" applyFill="0" applyAlignment="0" applyProtection="0"/>
    <xf numFmtId="0" fontId="48" fillId="0" borderId="0">
      <protection locked="0"/>
    </xf>
    <xf numFmtId="0" fontId="48" fillId="0" borderId="0">
      <protection locked="0"/>
    </xf>
    <xf numFmtId="176" fontId="30" fillId="0" borderId="0" applyFont="0" applyFill="0" applyBorder="0" applyAlignment="0" applyProtection="0"/>
    <xf numFmtId="177" fontId="73" fillId="0" borderId="100" applyBorder="0">
      <alignment horizontal="center"/>
    </xf>
    <xf numFmtId="49" fontId="74" fillId="0" borderId="101">
      <alignment horizontal="center"/>
    </xf>
    <xf numFmtId="0" fontId="75" fillId="0" borderId="95" applyNumberFormat="0" applyFill="0" applyAlignment="0" applyProtection="0"/>
    <xf numFmtId="0" fontId="75" fillId="0" borderId="95" applyNumberFormat="0" applyFill="0" applyAlignment="0" applyProtection="0"/>
    <xf numFmtId="0" fontId="76" fillId="0" borderId="102" applyNumberFormat="0" applyFill="0" applyAlignment="0" applyProtection="0"/>
    <xf numFmtId="0" fontId="77" fillId="0" borderId="96" applyNumberFormat="0" applyFill="0" applyAlignment="0" applyProtection="0"/>
    <xf numFmtId="0" fontId="77" fillId="0" borderId="96" applyNumberFormat="0" applyFill="0" applyAlignment="0" applyProtection="0"/>
    <xf numFmtId="0" fontId="78" fillId="0" borderId="103" applyNumberFormat="0" applyFill="0" applyAlignment="0" applyProtection="0"/>
    <xf numFmtId="0" fontId="79" fillId="0" borderId="97" applyNumberFormat="0" applyFill="0" applyAlignment="0" applyProtection="0"/>
    <xf numFmtId="0" fontId="79" fillId="0" borderId="97" applyNumberFormat="0" applyFill="0" applyAlignment="0" applyProtection="0"/>
    <xf numFmtId="0" fontId="80" fillId="0" borderId="104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horizontal="center"/>
    </xf>
    <xf numFmtId="0" fontId="84" fillId="0" borderId="0"/>
    <xf numFmtId="0" fontId="85" fillId="0" borderId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8" fillId="68" borderId="0" applyNumberFormat="0" applyBorder="0" applyAlignment="0" applyProtection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76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30" fillId="0" borderId="0"/>
    <xf numFmtId="0" fontId="6" fillId="0" borderId="0"/>
    <xf numFmtId="0" fontId="90" fillId="77" borderId="0"/>
    <xf numFmtId="0" fontId="90" fillId="78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91" fillId="0" borderId="0"/>
    <xf numFmtId="0" fontId="31" fillId="0" borderId="0"/>
    <xf numFmtId="0" fontId="90" fillId="78" borderId="0"/>
    <xf numFmtId="0" fontId="92" fillId="79" borderId="0">
      <alignment vertical="center"/>
    </xf>
    <xf numFmtId="0" fontId="30" fillId="0" borderId="0"/>
    <xf numFmtId="0" fontId="90" fillId="8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NumberFormat="0" applyProtection="0">
      <alignment horizontal="center" vertical="center" wrapText="1"/>
    </xf>
    <xf numFmtId="0" fontId="6" fillId="0" borderId="0"/>
    <xf numFmtId="0" fontId="93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94" fillId="70" borderId="106" applyNumberFormat="0" applyAlignment="0" applyProtection="0"/>
    <xf numFmtId="0" fontId="48" fillId="0" borderId="0">
      <protection locked="0"/>
    </xf>
    <xf numFmtId="0" fontId="48" fillId="0" borderId="0">
      <protection locked="0"/>
    </xf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95" fillId="67" borderId="107" applyNumberFormat="0" applyFont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88" fillId="0" borderId="108" applyNumberFormat="0" applyFill="0" applyAlignment="0" applyProtection="0"/>
    <xf numFmtId="4" fontId="97" fillId="13" borderId="109" applyNumberFormat="0" applyProtection="0">
      <alignment vertical="center"/>
    </xf>
    <xf numFmtId="4" fontId="95" fillId="17" borderId="107" applyNumberFormat="0" applyProtection="0">
      <alignment vertical="center"/>
    </xf>
    <xf numFmtId="4" fontId="33" fillId="17" borderId="109" applyNumberFormat="0" applyProtection="0">
      <alignment vertical="center"/>
    </xf>
    <xf numFmtId="4" fontId="93" fillId="17" borderId="107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35" fillId="18" borderId="106" applyNumberFormat="0" applyProtection="0">
      <alignment horizontal="right" vertical="center" indent="1"/>
    </xf>
    <xf numFmtId="4" fontId="35" fillId="18" borderId="106" applyNumberFormat="0" applyProtection="0">
      <alignment horizontal="right" vertical="center" indent="1"/>
    </xf>
    <xf numFmtId="4" fontId="35" fillId="18" borderId="106" applyNumberFormat="0" applyProtection="0">
      <alignment horizontal="right" vertical="center" indent="1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35" fillId="18" borderId="106" applyNumberFormat="0" applyProtection="0">
      <alignment vertical="center"/>
    </xf>
    <xf numFmtId="4" fontId="34" fillId="18" borderId="109" applyNumberFormat="0" applyProtection="0">
      <alignment vertical="center"/>
    </xf>
    <xf numFmtId="4" fontId="98" fillId="18" borderId="107" applyNumberFormat="0" applyProtection="0">
      <alignment vertical="center"/>
    </xf>
    <xf numFmtId="4" fontId="34" fillId="18" borderId="109" applyNumberFormat="0" applyProtection="0">
      <alignment vertical="center"/>
    </xf>
    <xf numFmtId="4" fontId="98" fillId="18" borderId="107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38" fillId="18" borderId="106" applyNumberFormat="0" applyProtection="0">
      <alignment vertical="center"/>
    </xf>
    <xf numFmtId="4" fontId="33" fillId="13" borderId="109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33" fillId="18" borderId="109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0" fontId="33" fillId="18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33" fillId="18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4" fontId="35" fillId="18" borderId="106" applyNumberFormat="0" applyProtection="0">
      <alignment horizontal="left" vertical="center" indent="1"/>
    </xf>
    <xf numFmtId="4" fontId="35" fillId="15" borderId="109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15" borderId="109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12" borderId="109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12" borderId="109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19" borderId="109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19" borderId="109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20" borderId="109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20" borderId="109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21" borderId="109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21" borderId="109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22" borderId="109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22" borderId="109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16" borderId="109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16" borderId="109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23" borderId="109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23" borderId="109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24" borderId="109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24" borderId="109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3" fillId="25" borderId="90" applyNumberFormat="0" applyProtection="0">
      <alignment horizontal="left" vertical="center" indent="1"/>
    </xf>
    <xf numFmtId="4" fontId="33" fillId="91" borderId="106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33" fillId="25" borderId="90" applyNumberFormat="0" applyProtection="0">
      <alignment horizontal="left" vertical="center" wrapText="1" indent="1"/>
    </xf>
    <xf numFmtId="4" fontId="95" fillId="92" borderId="110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101" fillId="95" borderId="111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35" fillId="26" borderId="9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95" fillId="81" borderId="112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103" fillId="97" borderId="109" applyNumberFormat="0" applyProtection="0">
      <alignment horizontal="center" vertical="center"/>
    </xf>
    <xf numFmtId="4" fontId="95" fillId="11" borderId="107" applyNumberFormat="0" applyProtection="0">
      <alignment horizontal="right" vertical="center"/>
    </xf>
    <xf numFmtId="0" fontId="93" fillId="97" borderId="106" applyNumberFormat="0" applyProtection="0">
      <alignment horizontal="center" vertical="center"/>
    </xf>
    <xf numFmtId="4" fontId="95" fillId="11" borderId="107" applyNumberFormat="0" applyProtection="0">
      <alignment horizontal="right" vertical="center"/>
    </xf>
    <xf numFmtId="4" fontId="35" fillId="11" borderId="109" applyNumberFormat="0" applyProtection="0">
      <alignment horizontal="right" vertical="center"/>
    </xf>
    <xf numFmtId="4" fontId="95" fillId="98" borderId="107" applyNumberFormat="0" applyProtection="0">
      <alignment horizontal="right" vertical="center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104" fillId="0" borderId="113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5" fillId="100" borderId="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0" fontId="93" fillId="97" borderId="109" applyNumberFormat="0" applyProtection="0">
      <alignment horizontal="left" vertical="center" indent="1"/>
    </xf>
    <xf numFmtId="0" fontId="106" fillId="101" borderId="106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40" fillId="29" borderId="109" applyNumberFormat="0" applyProtection="0">
      <alignment horizontal="left" vertical="center" indent="1"/>
    </xf>
    <xf numFmtId="0" fontId="93" fillId="98" borderId="107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30" fillId="27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106" fillId="103" borderId="106" applyNumberFormat="0" applyProtection="0">
      <alignment horizontal="center" vertical="center" wrapText="1"/>
    </xf>
    <xf numFmtId="0" fontId="95" fillId="94" borderId="109" applyNumberFormat="0" applyProtection="0">
      <alignment horizontal="left" vertical="top" indent="1"/>
    </xf>
    <xf numFmtId="0" fontId="30" fillId="27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3" fillId="104" borderId="109" applyNumberFormat="0" applyProtection="0">
      <alignment horizontal="left" vertical="center" indent="1"/>
    </xf>
    <xf numFmtId="0" fontId="93" fillId="97" borderId="106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41" fillId="13" borderId="109" applyNumberFormat="0" applyProtection="0">
      <alignment horizontal="left" vertical="center" indent="1"/>
    </xf>
    <xf numFmtId="0" fontId="95" fillId="46" borderId="107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30" fillId="28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30" fillId="28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107" fillId="13" borderId="106" applyNumberFormat="0" applyProtection="0">
      <alignment horizontal="center" vertical="center" wrapText="1"/>
    </xf>
    <xf numFmtId="0" fontId="93" fillId="104" borderId="109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44" fillId="26" borderId="109" applyNumberFormat="0" applyProtection="0">
      <alignment horizontal="left" vertical="center" indent="1"/>
    </xf>
    <xf numFmtId="0" fontId="95" fillId="105" borderId="107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30" fillId="8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8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5" borderId="106" applyNumberFormat="0" applyProtection="0">
      <alignment horizontal="left" vertical="center" indent="1"/>
    </xf>
    <xf numFmtId="0" fontId="30" fillId="4" borderId="109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30" fillId="14" borderId="109" applyNumberFormat="0" applyProtection="0">
      <alignment horizontal="left" vertical="center" indent="1"/>
    </xf>
    <xf numFmtId="0" fontId="95" fillId="81" borderId="107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30" fillId="4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4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99" borderId="106" applyNumberFormat="0" applyProtection="0">
      <alignment horizontal="left" vertical="center" indent="1"/>
    </xf>
    <xf numFmtId="4" fontId="108" fillId="103" borderId="90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33" fillId="11" borderId="90" applyNumberFormat="0" applyProtection="0">
      <alignment horizontal="left" vertical="center" indent="1"/>
    </xf>
    <xf numFmtId="4" fontId="93" fillId="106" borderId="107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4" fontId="35" fillId="30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6" applyNumberFormat="0" applyProtection="0">
      <alignment vertical="center"/>
    </xf>
    <xf numFmtId="4" fontId="38" fillId="30" borderId="109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9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6" applyNumberFormat="0" applyProtection="0">
      <alignment vertical="center"/>
    </xf>
    <xf numFmtId="4" fontId="35" fillId="3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0" fontId="35" fillId="30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35" fillId="30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4" fontId="35" fillId="30" borderId="106" applyNumberFormat="0" applyProtection="0">
      <alignment horizontal="left" vertical="center" indent="1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111" fillId="95" borderId="106" applyNumberFormat="0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35" fillId="26" borderId="109" applyNumberFormat="0" applyProtection="0">
      <alignment horizontal="right" vertical="center"/>
    </xf>
    <xf numFmtId="4" fontId="93" fillId="81" borderId="107" applyNumberFormat="0" applyProtection="0">
      <alignment horizontal="right" vertical="center"/>
    </xf>
    <xf numFmtId="4" fontId="103" fillId="104" borderId="109" applyNumberFormat="0" applyProtection="0">
      <alignment horizontal="right" vertical="center" indent="1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106" fillId="107" borderId="109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113" fillId="96" borderId="106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45" fillId="26" borderId="109" applyNumberFormat="0" applyProtection="0">
      <alignment horizontal="right" vertical="center"/>
    </xf>
    <xf numFmtId="4" fontId="114" fillId="46" borderId="107" applyNumberFormat="0" applyProtection="0">
      <alignment horizontal="right" vertical="center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45" fillId="0" borderId="0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103" fillId="97" borderId="109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33" fillId="29" borderId="109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93" fillId="109" borderId="107" applyNumberFormat="0" applyProtection="0">
      <alignment horizontal="center" vertical="center" wrapTex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4" fontId="93" fillId="110" borderId="107" applyProtection="0">
      <alignment horizontal="left" vertical="center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0" fillId="13" borderId="106" applyNumberFormat="0" applyProtection="0">
      <alignment horizontal="left" vertical="center" wrapText="1" indent="1"/>
    </xf>
    <xf numFmtId="0" fontId="115" fillId="103" borderId="109" applyNumberFormat="0" applyProtection="0">
      <alignment horizontal="center" vertical="center" wrapText="1"/>
    </xf>
    <xf numFmtId="0" fontId="106" fillId="97" borderId="106" applyNumberFormat="0" applyProtection="0">
      <alignment horizontal="center" vertical="center" wrapText="1"/>
    </xf>
    <xf numFmtId="0" fontId="110" fillId="11" borderId="109" applyNumberFormat="0" applyProtection="0">
      <alignment horizontal="left" vertical="top" indent="1"/>
    </xf>
    <xf numFmtId="0" fontId="43" fillId="28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4" fontId="116" fillId="111" borderId="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42" fillId="31" borderId="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0" fontId="118" fillId="50" borderId="0" applyNumberFormat="0" applyProtection="0"/>
    <xf numFmtId="0" fontId="118" fillId="50" borderId="0" applyNumberFormat="0" applyProtection="0"/>
    <xf numFmtId="0" fontId="118" fillId="50" borderId="0" applyNumberFormat="0" applyProtection="0"/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4" fontId="39" fillId="26" borderId="109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26" borderId="109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0" fontId="120" fillId="0" borderId="0" applyNumberFormat="0" applyFill="0" applyBorder="0" applyAlignment="0" applyProtection="0"/>
    <xf numFmtId="3" fontId="121" fillId="0" borderId="2">
      <alignment wrapText="1"/>
    </xf>
    <xf numFmtId="3" fontId="121" fillId="0" borderId="2">
      <alignment wrapText="1"/>
    </xf>
    <xf numFmtId="3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53" fillId="62" borderId="0" applyNumberFormat="0" applyBorder="0" applyAlignment="0" applyProtection="0"/>
    <xf numFmtId="49" fontId="59" fillId="0" borderId="0">
      <alignment horizontal="left" vertical="center" wrapText="1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116" applyNumberFormat="0" applyFill="0" applyAlignment="0" applyProtection="0"/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8" fillId="68" borderId="107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30" fillId="113" borderId="107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2" fillId="113" borderId="106" applyNumberFormat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4" fillId="114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4" fillId="115" borderId="0" applyNumberFormat="0" applyBorder="0" applyAlignment="0" applyProtection="0"/>
    <xf numFmtId="0" fontId="51" fillId="16" borderId="0" applyNumberFormat="0" applyBorder="0" applyAlignment="0" applyProtection="0"/>
    <xf numFmtId="0" fontId="46" fillId="37" borderId="0" applyNumberFormat="0" applyBorder="0" applyAlignment="0" applyProtection="0"/>
    <xf numFmtId="0" fontId="51" fillId="16" borderId="0" applyNumberFormat="0" applyBorder="0" applyAlignment="0" applyProtection="0"/>
    <xf numFmtId="0" fontId="54" fillId="11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4" fillId="7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4" fillId="5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4" fillId="117" borderId="0" applyNumberFormat="0" applyBorder="0" applyAlignment="0" applyProtection="0"/>
    <xf numFmtId="0" fontId="6" fillId="0" borderId="0"/>
    <xf numFmtId="0" fontId="90" fillId="77" borderId="0"/>
    <xf numFmtId="0" fontId="54" fillId="114" borderId="0" applyNumberFormat="0" applyBorder="0" applyAlignment="0" applyProtection="0"/>
    <xf numFmtId="0" fontId="54" fillId="115" borderId="0" applyNumberFormat="0" applyBorder="0" applyAlignment="0" applyProtection="0"/>
    <xf numFmtId="0" fontId="54" fillId="116" borderId="0" applyNumberFormat="0" applyBorder="0" applyAlignment="0" applyProtection="0"/>
    <xf numFmtId="0" fontId="54" fillId="75" borderId="0" applyNumberFormat="0" applyBorder="0" applyAlignment="0" applyProtection="0"/>
    <xf numFmtId="0" fontId="54" fillId="57" borderId="0" applyNumberFormat="0" applyBorder="0" applyAlignment="0" applyProtection="0"/>
    <xf numFmtId="0" fontId="54" fillId="117" borderId="0" applyNumberFormat="0" applyBorder="0" applyAlignment="0" applyProtection="0"/>
    <xf numFmtId="0" fontId="68" fillId="67" borderId="0" applyNumberFormat="0" applyBorder="0" applyAlignment="0" applyProtection="0"/>
    <xf numFmtId="0" fontId="130" fillId="113" borderId="107" applyNumberFormat="0" applyAlignment="0" applyProtection="0"/>
    <xf numFmtId="0" fontId="71" fillId="75" borderId="98" applyNumberFormat="0" applyAlignment="0" applyProtection="0"/>
    <xf numFmtId="0" fontId="53" fillId="62" borderId="0" applyNumberFormat="0" applyBorder="0" applyAlignment="0" applyProtection="0"/>
    <xf numFmtId="0" fontId="76" fillId="0" borderId="102" applyNumberFormat="0" applyFill="0" applyAlignment="0" applyProtection="0"/>
    <xf numFmtId="0" fontId="78" fillId="0" borderId="103" applyNumberFormat="0" applyFill="0" applyAlignment="0" applyProtection="0"/>
    <xf numFmtId="0" fontId="80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128" fillId="68" borderId="107" applyNumberFormat="0" applyAlignment="0" applyProtection="0"/>
    <xf numFmtId="0" fontId="88" fillId="0" borderId="108" applyNumberFormat="0" applyFill="0" applyAlignment="0" applyProtection="0"/>
    <xf numFmtId="0" fontId="88" fillId="68" borderId="0" applyNumberFormat="0" applyBorder="0" applyAlignment="0" applyProtection="0"/>
    <xf numFmtId="0" fontId="95" fillId="67" borderId="107" applyNumberFormat="0" applyFont="0" applyAlignment="0" applyProtection="0"/>
    <xf numFmtId="0" fontId="132" fillId="113" borderId="106" applyNumberFormat="0" applyAlignment="0" applyProtection="0"/>
    <xf numFmtId="4" fontId="93" fillId="17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5" fillId="18" borderId="107" applyNumberFormat="0" applyProtection="0">
      <alignment horizontal="left" vertical="center" indent="1"/>
    </xf>
    <xf numFmtId="0" fontId="100" fillId="17" borderId="109" applyNumberFormat="0" applyProtection="0">
      <alignment horizontal="left" vertical="top" indent="1"/>
    </xf>
    <xf numFmtId="4" fontId="93" fillId="106" borderId="107" applyNumberFormat="0" applyProtection="0">
      <alignment horizontal="left" vertical="center" indent="1"/>
    </xf>
    <xf numFmtId="4" fontId="95" fillId="15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92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95" fillId="98" borderId="107" applyNumberFormat="0" applyProtection="0">
      <alignment horizontal="right" vertical="center"/>
    </xf>
    <xf numFmtId="4" fontId="95" fillId="26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0" fontId="93" fillId="98" borderId="107" applyNumberFormat="0" applyProtection="0">
      <alignment horizontal="left" vertical="center" indent="1"/>
    </xf>
    <xf numFmtId="0" fontId="95" fillId="94" borderId="109" applyNumberFormat="0" applyProtection="0">
      <alignment horizontal="left" vertical="top" indent="1"/>
    </xf>
    <xf numFmtId="0" fontId="95" fillId="46" borderId="107" applyNumberFormat="0" applyProtection="0">
      <alignment horizontal="left" vertical="center" indent="1"/>
    </xf>
    <xf numFmtId="0" fontId="95" fillId="11" borderId="109" applyNumberFormat="0" applyProtection="0">
      <alignment horizontal="left" vertical="top" indent="1"/>
    </xf>
    <xf numFmtId="0" fontId="95" fillId="105" borderId="107" applyNumberFormat="0" applyProtection="0">
      <alignment horizontal="left" vertical="center" indent="1"/>
    </xf>
    <xf numFmtId="0" fontId="95" fillId="14" borderId="109" applyNumberFormat="0" applyProtection="0">
      <alignment horizontal="left" vertical="top" indent="1"/>
    </xf>
    <xf numFmtId="0" fontId="95" fillId="81" borderId="107" applyNumberFormat="0" applyProtection="0">
      <alignment horizontal="left" vertical="center" indent="1"/>
    </xf>
    <xf numFmtId="0" fontId="95" fillId="26" borderId="109" applyNumberFormat="0" applyProtection="0">
      <alignment horizontal="left" vertical="top" indent="1"/>
    </xf>
    <xf numFmtId="0" fontId="109" fillId="94" borderId="115" applyBorder="0"/>
    <xf numFmtId="4" fontId="110" fillId="13" borderId="109" applyNumberFormat="0" applyProtection="0">
      <alignment vertical="center"/>
    </xf>
    <xf numFmtId="4" fontId="110" fillId="70" borderId="109" applyNumberFormat="0" applyProtection="0">
      <alignment horizontal="left" vertical="center" indent="1"/>
    </xf>
    <xf numFmtId="0" fontId="110" fillId="13" borderId="109" applyNumberFormat="0" applyProtection="0">
      <alignment horizontal="left" vertical="top" indent="1"/>
    </xf>
    <xf numFmtId="4" fontId="93" fillId="81" borderId="107" applyNumberFormat="0" applyProtection="0">
      <alignment horizontal="right" vertical="center"/>
    </xf>
    <xf numFmtId="4" fontId="114" fillId="46" borderId="107" applyNumberFormat="0" applyProtection="0">
      <alignment horizontal="right" vertical="center"/>
    </xf>
    <xf numFmtId="4" fontId="93" fillId="109" borderId="107" applyNumberFormat="0" applyProtection="0">
      <alignment horizontal="center" vertical="center" wrapText="1"/>
    </xf>
    <xf numFmtId="0" fontId="110" fillId="11" borderId="109" applyNumberFormat="0" applyProtection="0">
      <alignment horizontal="left" vertical="top" indent="1"/>
    </xf>
    <xf numFmtId="4" fontId="117" fillId="31" borderId="110" applyNumberFormat="0" applyProtection="0">
      <alignment horizontal="left" vertical="center" indent="1"/>
    </xf>
    <xf numFmtId="4" fontId="119" fillId="95" borderId="107" applyNumberFormat="0" applyProtection="0">
      <alignment horizontal="right" vertical="center"/>
    </xf>
    <xf numFmtId="0" fontId="58" fillId="0" borderId="94" applyNumberFormat="0" applyFill="0" applyAlignment="0" applyProtection="0"/>
    <xf numFmtId="0" fontId="124" fillId="0" borderId="0" applyNumberFormat="0" applyFill="0" applyBorder="0" applyAlignment="0" applyProtection="0"/>
    <xf numFmtId="4" fontId="93" fillId="110" borderId="107" applyProtection="0">
      <alignment horizontal="left" vertical="center" indent="1"/>
    </xf>
    <xf numFmtId="0" fontId="6" fillId="0" borderId="0"/>
    <xf numFmtId="0" fontId="56" fillId="70" borderId="118" applyNumberFormat="0" applyAlignment="0" applyProtection="0"/>
    <xf numFmtId="0" fontId="58" fillId="0" borderId="119" applyNumberFormat="0" applyFill="0" applyAlignment="0" applyProtection="0"/>
    <xf numFmtId="0" fontId="69" fillId="50" borderId="118" applyNumberForma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94" fillId="70" borderId="121" applyNumberForma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95" fillId="67" borderId="122" applyNumberFormat="0" applyFont="0" applyAlignment="0" applyProtection="0"/>
    <xf numFmtId="4" fontId="97" fillId="13" borderId="123" applyNumberFormat="0" applyProtection="0">
      <alignment vertical="center"/>
    </xf>
    <xf numFmtId="4" fontId="95" fillId="17" borderId="122" applyNumberFormat="0" applyProtection="0">
      <alignment vertical="center"/>
    </xf>
    <xf numFmtId="4" fontId="33" fillId="17" borderId="123" applyNumberFormat="0" applyProtection="0">
      <alignment vertical="center"/>
    </xf>
    <xf numFmtId="4" fontId="93" fillId="17" borderId="122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35" fillId="18" borderId="121" applyNumberFormat="0" applyProtection="0">
      <alignment horizontal="right" vertical="center" indent="1"/>
    </xf>
    <xf numFmtId="4" fontId="35" fillId="18" borderId="121" applyNumberFormat="0" applyProtection="0">
      <alignment horizontal="right" vertical="center" indent="1"/>
    </xf>
    <xf numFmtId="4" fontId="35" fillId="18" borderId="121" applyNumberFormat="0" applyProtection="0">
      <alignment horizontal="right" vertical="center" indent="1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35" fillId="18" borderId="121" applyNumberFormat="0" applyProtection="0">
      <alignment vertical="center"/>
    </xf>
    <xf numFmtId="4" fontId="34" fillId="18" borderId="123" applyNumberFormat="0" applyProtection="0">
      <alignment vertical="center"/>
    </xf>
    <xf numFmtId="4" fontId="98" fillId="18" borderId="122" applyNumberFormat="0" applyProtection="0">
      <alignment vertical="center"/>
    </xf>
    <xf numFmtId="4" fontId="34" fillId="18" borderId="123" applyNumberFormat="0" applyProtection="0">
      <alignment vertical="center"/>
    </xf>
    <xf numFmtId="4" fontId="98" fillId="18" borderId="122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38" fillId="18" borderId="121" applyNumberFormat="0" applyProtection="0">
      <alignment vertical="center"/>
    </xf>
    <xf numFmtId="4" fontId="33" fillId="13" borderId="123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33" fillId="18" borderId="123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0" fontId="33" fillId="18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33" fillId="18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4" fontId="35" fillId="18" borderId="121" applyNumberFormat="0" applyProtection="0">
      <alignment horizontal="left" vertical="center" indent="1"/>
    </xf>
    <xf numFmtId="4" fontId="35" fillId="15" borderId="123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15" borderId="123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12" borderId="123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12" borderId="123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19" borderId="123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19" borderId="123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20" borderId="123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20" borderId="123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21" borderId="123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21" borderId="123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22" borderId="123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22" borderId="123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16" borderId="123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16" borderId="123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23" borderId="123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23" borderId="123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24" borderId="123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24" borderId="123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3" fillId="91" borderId="121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103" fillId="97" borderId="123" applyNumberFormat="0" applyProtection="0">
      <alignment horizontal="center" vertical="center"/>
    </xf>
    <xf numFmtId="4" fontId="95" fillId="11" borderId="122" applyNumberFormat="0" applyProtection="0">
      <alignment horizontal="right" vertical="center"/>
    </xf>
    <xf numFmtId="0" fontId="93" fillId="97" borderId="121" applyNumberFormat="0" applyProtection="0">
      <alignment horizontal="center" vertical="center"/>
    </xf>
    <xf numFmtId="4" fontId="95" fillId="11" borderId="122" applyNumberFormat="0" applyProtection="0">
      <alignment horizontal="right" vertical="center"/>
    </xf>
    <xf numFmtId="4" fontId="35" fillId="11" borderId="123" applyNumberFormat="0" applyProtection="0">
      <alignment horizontal="right" vertical="center"/>
    </xf>
    <xf numFmtId="4" fontId="95" fillId="98" borderId="122" applyNumberFormat="0" applyProtection="0">
      <alignment horizontal="right" vertical="center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26" borderId="124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0" fontId="93" fillId="97" borderId="123" applyNumberFormat="0" applyProtection="0">
      <alignment horizontal="left" vertical="center" indent="1"/>
    </xf>
    <xf numFmtId="0" fontId="106" fillId="101" borderId="121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40" fillId="29" borderId="123" applyNumberFormat="0" applyProtection="0">
      <alignment horizontal="left" vertical="center" indent="1"/>
    </xf>
    <xf numFmtId="0" fontId="93" fillId="98" borderId="122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30" fillId="27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106" fillId="103" borderId="121" applyNumberFormat="0" applyProtection="0">
      <alignment horizontal="center" vertical="center" wrapText="1"/>
    </xf>
    <xf numFmtId="0" fontId="95" fillId="94" borderId="123" applyNumberFormat="0" applyProtection="0">
      <alignment horizontal="left" vertical="top" indent="1"/>
    </xf>
    <xf numFmtId="0" fontId="30" fillId="27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3" fillId="104" borderId="123" applyNumberFormat="0" applyProtection="0">
      <alignment horizontal="left" vertical="center" indent="1"/>
    </xf>
    <xf numFmtId="0" fontId="93" fillId="97" borderId="121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41" fillId="13" borderId="123" applyNumberFormat="0" applyProtection="0">
      <alignment horizontal="left" vertical="center" indent="1"/>
    </xf>
    <xf numFmtId="0" fontId="95" fillId="46" borderId="122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30" fillId="28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30" fillId="28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107" fillId="13" borderId="121" applyNumberFormat="0" applyProtection="0">
      <alignment horizontal="center" vertical="center" wrapText="1"/>
    </xf>
    <xf numFmtId="0" fontId="93" fillId="104" borderId="123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44" fillId="26" borderId="123" applyNumberFormat="0" applyProtection="0">
      <alignment horizontal="left" vertical="center" indent="1"/>
    </xf>
    <xf numFmtId="0" fontId="95" fillId="105" borderId="122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30" fillId="8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8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5" borderId="121" applyNumberFormat="0" applyProtection="0">
      <alignment horizontal="left" vertical="center" indent="1"/>
    </xf>
    <xf numFmtId="0" fontId="30" fillId="4" borderId="123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30" fillId="14" borderId="123" applyNumberFormat="0" applyProtection="0">
      <alignment horizontal="left" vertical="center" indent="1"/>
    </xf>
    <xf numFmtId="0" fontId="95" fillId="81" borderId="122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30" fillId="4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4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99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3" fillId="106" borderId="122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4" fontId="35" fillId="30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1" applyNumberFormat="0" applyProtection="0">
      <alignment vertical="center"/>
    </xf>
    <xf numFmtId="4" fontId="38" fillId="30" borderId="123" applyNumberFormat="0" applyProtection="0">
      <alignment vertical="center"/>
    </xf>
    <xf numFmtId="4" fontId="38" fillId="30" borderId="123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5" fillId="3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0" fontId="35" fillId="30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35" fillId="30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4" fontId="35" fillId="30" borderId="121" applyNumberFormat="0" applyProtection="0">
      <alignment horizontal="left" vertical="center" indent="1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111" fillId="95" borderId="121" applyNumberFormat="0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35" fillId="26" borderId="123" applyNumberFormat="0" applyProtection="0">
      <alignment horizontal="right" vertical="center"/>
    </xf>
    <xf numFmtId="4" fontId="93" fillId="81" borderId="122" applyNumberFormat="0" applyProtection="0">
      <alignment horizontal="right" vertical="center"/>
    </xf>
    <xf numFmtId="4" fontId="103" fillId="104" borderId="123" applyNumberFormat="0" applyProtection="0">
      <alignment horizontal="right" vertical="center" indent="1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106" fillId="107" borderId="123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113" fillId="96" borderId="121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45" fillId="26" borderId="123" applyNumberFormat="0" applyProtection="0">
      <alignment horizontal="right" vertical="center"/>
    </xf>
    <xf numFmtId="4" fontId="114" fillId="46" borderId="122" applyNumberFormat="0" applyProtection="0">
      <alignment horizontal="right" vertical="center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103" fillId="97" borderId="123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33" fillId="29" borderId="123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93" fillId="109" borderId="122" applyNumberFormat="0" applyProtection="0">
      <alignment horizontal="center" vertical="center" wrapTex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4" fontId="93" fillId="110" borderId="122" applyProtection="0">
      <alignment horizontal="left" vertical="center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115" fillId="103" borderId="123" applyNumberFormat="0" applyProtection="0">
      <alignment horizontal="center" vertical="center" wrapText="1"/>
    </xf>
    <xf numFmtId="0" fontId="106" fillId="97" borderId="121" applyNumberFormat="0" applyProtection="0">
      <alignment horizontal="center" vertical="center" wrapText="1"/>
    </xf>
    <xf numFmtId="0" fontId="110" fillId="11" borderId="123" applyNumberFormat="0" applyProtection="0">
      <alignment horizontal="left" vertical="top" indent="1"/>
    </xf>
    <xf numFmtId="0" fontId="43" fillId="28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39" fillId="26" borderId="123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26" borderId="123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0" fontId="126" fillId="0" borderId="126" applyNumberFormat="0" applyFill="0" applyAlignment="0" applyProtection="0"/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8" fillId="68" borderId="122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30" fillId="113" borderId="122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2" fillId="113" borderId="121" applyNumberFormat="0" applyAlignment="0" applyProtection="0"/>
    <xf numFmtId="0" fontId="130" fillId="113" borderId="122" applyNumberFormat="0" applyAlignment="0" applyProtection="0"/>
    <xf numFmtId="0" fontId="128" fillId="68" borderId="122" applyNumberFormat="0" applyAlignment="0" applyProtection="0"/>
    <xf numFmtId="0" fontId="95" fillId="67" borderId="122" applyNumberFormat="0" applyFont="0" applyAlignment="0" applyProtection="0"/>
    <xf numFmtId="0" fontId="132" fillId="113" borderId="121" applyNumberFormat="0" applyAlignment="0" applyProtection="0"/>
    <xf numFmtId="4" fontId="93" fillId="17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5" fillId="18" borderId="122" applyNumberFormat="0" applyProtection="0">
      <alignment horizontal="left" vertical="center" indent="1"/>
    </xf>
    <xf numFmtId="0" fontId="100" fillId="17" borderId="123" applyNumberFormat="0" applyProtection="0">
      <alignment horizontal="left" vertical="top" indent="1"/>
    </xf>
    <xf numFmtId="4" fontId="93" fillId="106" borderId="122" applyNumberFormat="0" applyProtection="0">
      <alignment horizontal="left" vertical="center" indent="1"/>
    </xf>
    <xf numFmtId="4" fontId="95" fillId="15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92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95" fillId="98" borderId="122" applyNumberFormat="0" applyProtection="0">
      <alignment horizontal="right" vertical="center"/>
    </xf>
    <xf numFmtId="4" fontId="95" fillId="26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0" fontId="93" fillId="98" borderId="122" applyNumberFormat="0" applyProtection="0">
      <alignment horizontal="left" vertical="center" indent="1"/>
    </xf>
    <xf numFmtId="0" fontId="95" fillId="94" borderId="123" applyNumberFormat="0" applyProtection="0">
      <alignment horizontal="left" vertical="top" indent="1"/>
    </xf>
    <xf numFmtId="0" fontId="95" fillId="46" borderId="122" applyNumberFormat="0" applyProtection="0">
      <alignment horizontal="left" vertical="center" indent="1"/>
    </xf>
    <xf numFmtId="0" fontId="95" fillId="11" borderId="123" applyNumberFormat="0" applyProtection="0">
      <alignment horizontal="left" vertical="top" indent="1"/>
    </xf>
    <xf numFmtId="0" fontId="95" fillId="105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top" indent="1"/>
    </xf>
    <xf numFmtId="0" fontId="95" fillId="81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top" indent="1"/>
    </xf>
    <xf numFmtId="0" fontId="109" fillId="94" borderId="125" applyBorder="0"/>
    <xf numFmtId="4" fontId="110" fillId="13" borderId="123" applyNumberFormat="0" applyProtection="0">
      <alignment vertical="center"/>
    </xf>
    <xf numFmtId="4" fontId="110" fillId="70" borderId="123" applyNumberFormat="0" applyProtection="0">
      <alignment horizontal="left" vertical="center" indent="1"/>
    </xf>
    <xf numFmtId="0" fontId="110" fillId="13" borderId="123" applyNumberFormat="0" applyProtection="0">
      <alignment horizontal="left" vertical="top" indent="1"/>
    </xf>
    <xf numFmtId="4" fontId="93" fillId="81" borderId="122" applyNumberFormat="0" applyProtection="0">
      <alignment horizontal="right" vertical="center"/>
    </xf>
    <xf numFmtId="4" fontId="114" fillId="46" borderId="122" applyNumberFormat="0" applyProtection="0">
      <alignment horizontal="right" vertical="center"/>
    </xf>
    <xf numFmtId="4" fontId="93" fillId="109" borderId="122" applyNumberFormat="0" applyProtection="0">
      <alignment horizontal="center" vertical="center" wrapText="1"/>
    </xf>
    <xf numFmtId="0" fontId="110" fillId="11" borderId="123" applyNumberFormat="0" applyProtection="0">
      <alignment horizontal="left" vertical="top" indent="1"/>
    </xf>
    <xf numFmtId="4" fontId="117" fillId="31" borderId="124" applyNumberFormat="0" applyProtection="0">
      <alignment horizontal="left" vertical="center" indent="1"/>
    </xf>
    <xf numFmtId="4" fontId="119" fillId="95" borderId="122" applyNumberFormat="0" applyProtection="0">
      <alignment horizontal="right" vertical="center"/>
    </xf>
    <xf numFmtId="0" fontId="58" fillId="0" borderId="119" applyNumberFormat="0" applyFill="0" applyAlignment="0" applyProtection="0"/>
    <xf numFmtId="4" fontId="93" fillId="110" borderId="122" applyProtection="0">
      <alignment horizontal="left" vertical="center" indent="1"/>
    </xf>
    <xf numFmtId="0" fontId="5" fillId="0" borderId="0"/>
    <xf numFmtId="4" fontId="35" fillId="96" borderId="111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4" fontId="36" fillId="96" borderId="121" applyNumberFormat="0" applyProtection="0">
      <alignment horizontal="left" vertical="center" indent="1"/>
    </xf>
    <xf numFmtId="4" fontId="37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4" fontId="135" fillId="95" borderId="0" applyNumberFormat="0" applyProtection="0">
      <alignment horizontal="right" vertical="center"/>
    </xf>
    <xf numFmtId="0" fontId="30" fillId="0" borderId="0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4" fillId="0" borderId="0"/>
    <xf numFmtId="0" fontId="136" fillId="0" borderId="0"/>
    <xf numFmtId="0" fontId="3" fillId="0" borderId="0"/>
    <xf numFmtId="0" fontId="3" fillId="0" borderId="0"/>
    <xf numFmtId="0" fontId="30" fillId="0" borderId="0"/>
    <xf numFmtId="0" fontId="40" fillId="29" borderId="158" applyNumberFormat="0" applyProtection="0">
      <alignment horizontal="left" vertical="center" indent="1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0" fontId="30" fillId="27" borderId="158" applyNumberFormat="0" applyProtection="0">
      <alignment horizontal="left" vertical="top" indent="1"/>
    </xf>
    <xf numFmtId="0" fontId="41" fillId="13" borderId="158" applyNumberFormat="0" applyProtection="0">
      <alignment horizontal="left" vertical="center" indent="1"/>
    </xf>
    <xf numFmtId="4" fontId="33" fillId="11" borderId="142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4" fontId="33" fillId="17" borderId="136" applyNumberFormat="0" applyProtection="0">
      <alignment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3" fillId="17" borderId="178" applyNumberFormat="0" applyProtection="0">
      <alignment vertical="center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3" fillId="25" borderId="129" applyNumberFormat="0" applyProtection="0">
      <alignment horizontal="left" vertical="center" wrapText="1" indent="1"/>
    </xf>
    <xf numFmtId="4" fontId="35" fillId="26" borderId="129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3" fillId="11" borderId="129" applyNumberFormat="0" applyProtection="0">
      <alignment horizontal="left" vertical="center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4" fontId="45" fillId="26" borderId="17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3" fillId="11" borderId="90" applyNumberFormat="0" applyProtection="0">
      <alignment horizontal="left" vertical="center" indent="1"/>
    </xf>
    <xf numFmtId="4" fontId="35" fillId="26" borderId="90" applyNumberFormat="0" applyProtection="0">
      <alignment horizontal="left" vertical="center" indent="1"/>
    </xf>
    <xf numFmtId="4" fontId="33" fillId="25" borderId="90" applyNumberFormat="0" applyProtection="0">
      <alignment horizontal="left" vertical="center" wrapText="1" indent="1"/>
    </xf>
    <xf numFmtId="0" fontId="137" fillId="0" borderId="0"/>
    <xf numFmtId="9" fontId="137" fillId="0" borderId="0" applyFont="0" applyFill="0" applyBorder="0" applyAlignment="0" applyProtection="0"/>
    <xf numFmtId="0" fontId="31" fillId="0" borderId="0"/>
    <xf numFmtId="0" fontId="43" fillId="28" borderId="174" applyNumberFormat="0" applyProtection="0">
      <alignment horizontal="left" vertical="top" indent="1"/>
    </xf>
    <xf numFmtId="0" fontId="30" fillId="0" borderId="0"/>
    <xf numFmtId="4" fontId="35" fillId="26" borderId="174" applyNumberFormat="0" applyProtection="0">
      <alignment horizontal="right" vertical="center"/>
    </xf>
    <xf numFmtId="4" fontId="97" fillId="29" borderId="128" applyNumberFormat="0" applyProtection="0">
      <alignment vertical="center"/>
    </xf>
    <xf numFmtId="4" fontId="33" fillId="25" borderId="90" applyNumberFormat="0" applyProtection="0">
      <alignment horizontal="left" vertical="center" indent="1"/>
    </xf>
    <xf numFmtId="4" fontId="33" fillId="25" borderId="129" applyNumberFormat="0" applyProtection="0">
      <alignment horizontal="left" vertical="center" indent="1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0" fontId="30" fillId="0" borderId="0"/>
    <xf numFmtId="4" fontId="33" fillId="25" borderId="90" applyNumberFormat="0" applyProtection="0">
      <alignment horizontal="left" vertical="center" wrapText="1" indent="1"/>
    </xf>
    <xf numFmtId="4" fontId="35" fillId="26" borderId="90" applyNumberFormat="0" applyProtection="0">
      <alignment horizontal="left" vertical="center" indent="1"/>
    </xf>
    <xf numFmtId="4" fontId="33" fillId="11" borderId="9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9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7" fillId="0" borderId="0" applyFont="0" applyFill="0" applyBorder="0" applyAlignment="0" applyProtection="0"/>
    <xf numFmtId="4" fontId="97" fillId="29" borderId="128" applyNumberFormat="0" applyProtection="0">
      <alignment vertical="center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9" fillId="29" borderId="128" applyNumberFormat="0" applyProtection="0">
      <alignment horizontal="right" vertical="center"/>
    </xf>
    <xf numFmtId="0" fontId="43" fillId="28" borderId="131" applyNumberFormat="0" applyProtection="0">
      <alignment horizontal="left" vertical="top" wrapText="1" indent="1"/>
    </xf>
    <xf numFmtId="4" fontId="35" fillId="29" borderId="128" applyNumberFormat="0" applyProtection="0">
      <alignment horizontal="left" vertical="center" indent="1"/>
    </xf>
    <xf numFmtId="4" fontId="45" fillId="13" borderId="128" applyNumberFormat="0" applyProtection="0">
      <alignment horizontal="right" vertical="center"/>
    </xf>
    <xf numFmtId="4" fontId="99" fillId="95" borderId="128" applyNumberFormat="0" applyProtection="0">
      <alignment horizontal="right" vertical="center"/>
    </xf>
    <xf numFmtId="0" fontId="35" fillId="30" borderId="128" applyNumberFormat="0" applyProtection="0">
      <alignment horizontal="left" vertical="top" indent="1"/>
    </xf>
    <xf numFmtId="4" fontId="35" fillId="30" borderId="128" applyNumberFormat="0" applyProtection="0">
      <alignment horizontal="left" vertical="center" indent="1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vertical="center"/>
    </xf>
    <xf numFmtId="4" fontId="33" fillId="28" borderId="130" applyNumberFormat="0" applyProtection="0">
      <alignment horizontal="left" vertical="center" wrapText="1" indent="1"/>
    </xf>
    <xf numFmtId="0" fontId="30" fillId="4" borderId="128" applyNumberFormat="0" applyProtection="0">
      <alignment horizontal="left" vertical="top" indent="1"/>
    </xf>
    <xf numFmtId="0" fontId="30" fillId="4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26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30" fillId="13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107" fillId="29" borderId="128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4" fontId="35" fillId="26" borderId="129" applyNumberFormat="0" applyProtection="0">
      <alignment horizontal="left" vertical="center" indent="1"/>
    </xf>
    <xf numFmtId="4" fontId="33" fillId="25" borderId="129" applyNumberFormat="0" applyProtection="0">
      <alignment horizontal="left" vertical="center" indent="1"/>
    </xf>
    <xf numFmtId="4" fontId="35" fillId="24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5" borderId="128" applyNumberFormat="0" applyProtection="0">
      <alignment horizontal="right" vertical="center"/>
    </xf>
    <xf numFmtId="0" fontId="33" fillId="18" borderId="128" applyNumberFormat="0" applyProtection="0">
      <alignment horizontal="left" vertical="top" indent="1"/>
    </xf>
    <xf numFmtId="4" fontId="33" fillId="18" borderId="128" applyNumberFormat="0" applyProtection="0">
      <alignment horizontal="left" vertical="center" indent="1"/>
    </xf>
    <xf numFmtId="4" fontId="34" fillId="18" borderId="128" applyNumberFormat="0" applyProtection="0">
      <alignment vertical="center"/>
    </xf>
    <xf numFmtId="4" fontId="97" fillId="29" borderId="128" applyNumberFormat="0" applyProtection="0">
      <alignment vertical="center"/>
    </xf>
    <xf numFmtId="0" fontId="3" fillId="0" borderId="0"/>
    <xf numFmtId="4" fontId="33" fillId="17" borderId="128" applyNumberFormat="0" applyProtection="0">
      <alignment vertical="center"/>
    </xf>
    <xf numFmtId="4" fontId="33" fillId="25" borderId="129" applyNumberFormat="0" applyProtection="0">
      <alignment horizontal="left" vertical="center" wrapText="1" indent="1"/>
    </xf>
    <xf numFmtId="0" fontId="40" fillId="29" borderId="128" applyNumberFormat="0" applyProtection="0">
      <alignment horizontal="left" vertical="center" indent="1"/>
    </xf>
    <xf numFmtId="0" fontId="41" fillId="13" borderId="128" applyNumberFormat="0" applyProtection="0">
      <alignment horizontal="left" vertical="center" indent="1"/>
    </xf>
    <xf numFmtId="0" fontId="44" fillId="26" borderId="128" applyNumberFormat="0" applyProtection="0">
      <alignment horizontal="left" vertical="center" indent="1"/>
    </xf>
    <xf numFmtId="0" fontId="30" fillId="14" borderId="128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3" fillId="25" borderId="129" applyNumberFormat="0" applyProtection="0">
      <alignment horizontal="left" vertical="center" wrapText="1" indent="1"/>
    </xf>
    <xf numFmtId="4" fontId="35" fillId="26" borderId="129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3" fillId="11" borderId="129" applyNumberFormat="0" applyProtection="0">
      <alignment horizontal="left" vertical="center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11" borderId="129" applyNumberFormat="0" applyProtection="0">
      <alignment horizontal="left" vertical="center" indent="1"/>
    </xf>
    <xf numFmtId="4" fontId="35" fillId="26" borderId="129" applyNumberFormat="0" applyProtection="0">
      <alignment horizontal="left" vertical="center" indent="1"/>
    </xf>
    <xf numFmtId="4" fontId="33" fillId="25" borderId="129" applyNumberFormat="0" applyProtection="0">
      <alignment horizontal="left" vertical="center" wrapText="1" indent="1"/>
    </xf>
    <xf numFmtId="4" fontId="97" fillId="29" borderId="128" applyNumberFormat="0" applyProtection="0">
      <alignment vertical="center"/>
    </xf>
    <xf numFmtId="4" fontId="33" fillId="25" borderId="129" applyNumberFormat="0" applyProtection="0">
      <alignment horizontal="left" vertical="center" indent="1"/>
    </xf>
    <xf numFmtId="4" fontId="33" fillId="25" borderId="129" applyNumberFormat="0" applyProtection="0">
      <alignment horizontal="left" vertical="center" indent="1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4" fontId="33" fillId="25" borderId="129" applyNumberFormat="0" applyProtection="0">
      <alignment horizontal="left" vertical="center" wrapText="1" indent="1"/>
    </xf>
    <xf numFmtId="4" fontId="35" fillId="26" borderId="129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129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7" fillId="29" borderId="128" applyNumberFormat="0" applyProtection="0">
      <alignment vertical="center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3" fillId="25" borderId="129" applyNumberFormat="0" applyProtection="0">
      <alignment horizontal="left" vertical="center" wrapText="1" indent="1"/>
    </xf>
    <xf numFmtId="0" fontId="40" fillId="29" borderId="128" applyNumberFormat="0" applyProtection="0">
      <alignment horizontal="left" vertical="center" indent="1"/>
    </xf>
    <xf numFmtId="0" fontId="41" fillId="13" borderId="128" applyNumberFormat="0" applyProtection="0">
      <alignment horizontal="left" vertical="center" indent="1"/>
    </xf>
    <xf numFmtId="0" fontId="44" fillId="26" borderId="128" applyNumberFormat="0" applyProtection="0">
      <alignment horizontal="left" vertical="center" indent="1"/>
    </xf>
    <xf numFmtId="0" fontId="30" fillId="14" borderId="128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0" fontId="30" fillId="0" borderId="0"/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3" fillId="25" borderId="129" applyNumberFormat="0" applyProtection="0">
      <alignment horizontal="left" vertical="center" wrapText="1" indent="1"/>
    </xf>
    <xf numFmtId="0" fontId="40" fillId="29" borderId="128" applyNumberFormat="0" applyProtection="0">
      <alignment horizontal="left" vertical="center" indent="1"/>
    </xf>
    <xf numFmtId="0" fontId="41" fillId="13" borderId="128" applyNumberFormat="0" applyProtection="0">
      <alignment horizontal="left" vertical="center" indent="1"/>
    </xf>
    <xf numFmtId="0" fontId="44" fillId="26" borderId="128" applyNumberFormat="0" applyProtection="0">
      <alignment horizontal="left" vertical="center" indent="1"/>
    </xf>
    <xf numFmtId="0" fontId="30" fillId="14" borderId="128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0" fontId="30" fillId="0" borderId="0"/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3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18" borderId="133" applyNumberFormat="0" applyProtection="0">
      <alignment horizontal="left" vertical="center" indent="1"/>
    </xf>
    <xf numFmtId="0" fontId="33" fillId="18" borderId="133" applyNumberFormat="0" applyProtection="0">
      <alignment horizontal="left" vertical="top" indent="1"/>
    </xf>
    <xf numFmtId="4" fontId="35" fillId="15" borderId="133" applyNumberFormat="0" applyProtection="0">
      <alignment horizontal="right" vertical="center"/>
    </xf>
    <xf numFmtId="4" fontId="35" fillId="12" borderId="133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4" fontId="35" fillId="22" borderId="133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0" fontId="40" fillId="29" borderId="133" applyNumberFormat="0" applyProtection="0">
      <alignment horizontal="left" vertical="center" indent="1"/>
    </xf>
    <xf numFmtId="0" fontId="30" fillId="27" borderId="133" applyNumberFormat="0" applyProtection="0">
      <alignment horizontal="left" vertical="top" indent="1"/>
    </xf>
    <xf numFmtId="0" fontId="41" fillId="13" borderId="133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0" fontId="30" fillId="14" borderId="133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3" fillId="11" borderId="132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8" fillId="30" borderId="133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0" fontId="35" fillId="30" borderId="133" applyNumberFormat="0" applyProtection="0">
      <alignment horizontal="left" vertical="top" indent="1"/>
    </xf>
    <xf numFmtId="4" fontId="35" fillId="26" borderId="133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3" fillId="29" borderId="133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4" fontId="39" fillId="26" borderId="133" applyNumberFormat="0" applyProtection="0">
      <alignment horizontal="right" vertical="center"/>
    </xf>
    <xf numFmtId="4" fontId="97" fillId="29" borderId="133" applyNumberFormat="0" applyProtection="0">
      <alignment vertical="center"/>
    </xf>
    <xf numFmtId="4" fontId="33" fillId="25" borderId="132" applyNumberFormat="0" applyProtection="0">
      <alignment horizontal="left" vertical="center" indent="1"/>
    </xf>
    <xf numFmtId="0" fontId="107" fillId="29" borderId="133" applyNumberFormat="0" applyProtection="0">
      <alignment horizontal="left" vertical="center" indent="1"/>
    </xf>
    <xf numFmtId="0" fontId="30" fillId="13" borderId="133" applyNumberFormat="0" applyProtection="0">
      <alignment horizontal="left" vertical="center" indent="1"/>
    </xf>
    <xf numFmtId="0" fontId="30" fillId="26" borderId="133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3" applyNumberFormat="0" applyProtection="0">
      <alignment horizontal="right" vertical="center"/>
    </xf>
    <xf numFmtId="4" fontId="45" fillId="13" borderId="133" applyNumberFormat="0" applyProtection="0">
      <alignment horizontal="right" vertical="center"/>
    </xf>
    <xf numFmtId="4" fontId="35" fillId="29" borderId="133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9" fillId="29" borderId="133" applyNumberFormat="0" applyProtection="0">
      <alignment horizontal="right"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4" fontId="97" fillId="29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indent="1"/>
    </xf>
    <xf numFmtId="4" fontId="35" fillId="26" borderId="132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11" borderId="136" applyNumberFormat="0" applyProtection="0">
      <alignment horizontal="right" vertical="center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0" fontId="107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28" borderId="134" applyNumberFormat="0" applyProtection="0">
      <alignment horizontal="left" vertical="center" wrapText="1" indent="1"/>
    </xf>
    <xf numFmtId="4" fontId="35" fillId="29" borderId="136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5" fillId="30" borderId="136" applyNumberFormat="0" applyProtection="0">
      <alignment vertical="center"/>
    </xf>
    <xf numFmtId="0" fontId="30" fillId="4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107" fillId="29" borderId="136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3" fillId="28" borderId="134" applyNumberFormat="0" applyProtection="0">
      <alignment horizontal="left" vertical="center" wrapText="1" indent="1"/>
    </xf>
    <xf numFmtId="4" fontId="35" fillId="20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5" borderId="136" applyNumberFormat="0" applyProtection="0">
      <alignment horizontal="right" vertical="center"/>
    </xf>
    <xf numFmtId="0" fontId="33" fillId="18" borderId="136" applyNumberFormat="0" applyProtection="0">
      <alignment horizontal="left" vertical="top" indent="1"/>
    </xf>
    <xf numFmtId="4" fontId="33" fillId="18" borderId="136" applyNumberFormat="0" applyProtection="0">
      <alignment horizontal="left" vertical="center" indent="1"/>
    </xf>
    <xf numFmtId="4" fontId="34" fillId="18" borderId="136" applyNumberFormat="0" applyProtection="0">
      <alignment vertical="center"/>
    </xf>
    <xf numFmtId="4" fontId="97" fillId="29" borderId="136" applyNumberFormat="0" applyProtection="0">
      <alignment vertical="center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5" fillId="11" borderId="158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5" fillId="24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4" fontId="33" fillId="25" borderId="142" applyNumberFormat="0" applyProtection="0">
      <alignment horizontal="left" vertical="center" wrapText="1" indent="1"/>
    </xf>
    <xf numFmtId="4" fontId="35" fillId="22" borderId="158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41" fillId="13" borderId="151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0" fontId="44" fillId="26" borderId="136" applyNumberFormat="0" applyProtection="0">
      <alignment horizontal="left" vertical="center" indent="1"/>
    </xf>
    <xf numFmtId="0" fontId="44" fillId="26" borderId="151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4" fontId="35" fillId="12" borderId="158" applyNumberFormat="0" applyProtection="0">
      <alignment horizontal="right" vertical="center"/>
    </xf>
    <xf numFmtId="4" fontId="35" fillId="11" borderId="158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1" borderId="132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3" fillId="11" borderId="132" applyNumberFormat="0" applyProtection="0">
      <alignment horizontal="left" vertical="center" indent="1"/>
    </xf>
    <xf numFmtId="4" fontId="35" fillId="26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wrapText="1" indent="1"/>
    </xf>
    <xf numFmtId="0" fontId="35" fillId="30" borderId="151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97" fillId="29" borderId="136" applyNumberFormat="0" applyProtection="0">
      <alignment vertical="center"/>
    </xf>
    <xf numFmtId="4" fontId="33" fillId="25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97" fillId="29" borderId="136" applyNumberFormat="0" applyProtection="0">
      <alignment vertical="center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33" fillId="29" borderId="178" applyNumberFormat="0" applyProtection="0">
      <alignment horizontal="left" vertical="center" indent="1"/>
    </xf>
    <xf numFmtId="4" fontId="39" fillId="29" borderId="136" applyNumberFormat="0" applyProtection="0">
      <alignment horizontal="right" vertical="center"/>
    </xf>
    <xf numFmtId="0" fontId="43" fillId="28" borderId="137" applyNumberFormat="0" applyProtection="0">
      <alignment horizontal="left" vertical="top" wrapText="1" indent="1"/>
    </xf>
    <xf numFmtId="4" fontId="35" fillId="29" borderId="136" applyNumberFormat="0" applyProtection="0">
      <alignment horizontal="left" vertical="center" indent="1"/>
    </xf>
    <xf numFmtId="4" fontId="45" fillId="13" borderId="136" applyNumberFormat="0" applyProtection="0">
      <alignment horizontal="right" vertical="center"/>
    </xf>
    <xf numFmtId="4" fontId="99" fillId="95" borderId="136" applyNumberFormat="0" applyProtection="0">
      <alignment horizontal="right" vertical="center"/>
    </xf>
    <xf numFmtId="0" fontId="35" fillId="30" borderId="136" applyNumberFormat="0" applyProtection="0">
      <alignment horizontal="left" vertical="top" indent="1"/>
    </xf>
    <xf numFmtId="4" fontId="35" fillId="30" borderId="136" applyNumberFormat="0" applyProtection="0">
      <alignment horizontal="left" vertical="center" indent="1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vertical="center"/>
    </xf>
    <xf numFmtId="4" fontId="33" fillId="28" borderId="134" applyNumberFormat="0" applyProtection="0">
      <alignment horizontal="left" vertical="center" wrapText="1" indent="1"/>
    </xf>
    <xf numFmtId="0" fontId="30" fillId="4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107" fillId="29" borderId="136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4" fontId="35" fillId="26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4" fontId="35" fillId="24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5" borderId="136" applyNumberFormat="0" applyProtection="0">
      <alignment horizontal="right" vertical="center"/>
    </xf>
    <xf numFmtId="0" fontId="33" fillId="18" borderId="136" applyNumberFormat="0" applyProtection="0">
      <alignment horizontal="left" vertical="top" indent="1"/>
    </xf>
    <xf numFmtId="4" fontId="33" fillId="18" borderId="136" applyNumberFormat="0" applyProtection="0">
      <alignment horizontal="left" vertical="center" indent="1"/>
    </xf>
    <xf numFmtId="4" fontId="34" fillId="18" borderId="136" applyNumberFormat="0" applyProtection="0">
      <alignment vertical="center"/>
    </xf>
    <xf numFmtId="4" fontId="97" fillId="29" borderId="136" applyNumberFormat="0" applyProtection="0">
      <alignment vertical="center"/>
    </xf>
    <xf numFmtId="4" fontId="33" fillId="17" borderId="136" applyNumberFormat="0" applyProtection="0">
      <alignment vertical="center"/>
    </xf>
    <xf numFmtId="4" fontId="33" fillId="25" borderId="132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1" borderId="132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1" borderId="132" applyNumberFormat="0" applyProtection="0">
      <alignment horizontal="left" vertical="center" indent="1"/>
    </xf>
    <xf numFmtId="4" fontId="35" fillId="26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wrapText="1" indent="1"/>
    </xf>
    <xf numFmtId="4" fontId="97" fillId="29" borderId="136" applyNumberFormat="0" applyProtection="0">
      <alignment vertical="center"/>
    </xf>
    <xf numFmtId="4" fontId="33" fillId="25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5" fillId="15" borderId="158" applyNumberFormat="0" applyProtection="0">
      <alignment horizontal="right" vertical="center"/>
    </xf>
    <xf numFmtId="4" fontId="97" fillId="29" borderId="136" applyNumberFormat="0" applyProtection="0">
      <alignment vertical="center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4" fontId="34" fillId="18" borderId="174" applyNumberFormat="0" applyProtection="0">
      <alignment vertical="center"/>
    </xf>
    <xf numFmtId="0" fontId="30" fillId="27" borderId="174" applyNumberFormat="0" applyProtection="0">
      <alignment horizontal="left" vertical="top" indent="1"/>
    </xf>
    <xf numFmtId="0" fontId="33" fillId="18" borderId="174" applyNumberFormat="0" applyProtection="0">
      <alignment horizontal="left" vertical="top" indent="1"/>
    </xf>
    <xf numFmtId="0" fontId="40" fillId="29" borderId="151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5" fillId="30" borderId="174" applyNumberFormat="0" applyProtection="0">
      <alignment vertical="center"/>
    </xf>
    <xf numFmtId="4" fontId="45" fillId="13" borderId="174" applyNumberFormat="0" applyProtection="0">
      <alignment horizontal="right" vertical="center"/>
    </xf>
    <xf numFmtId="4" fontId="34" fillId="18" borderId="174" applyNumberFormat="0" applyProtection="0">
      <alignment vertical="center"/>
    </xf>
    <xf numFmtId="4" fontId="45" fillId="13" borderId="162" applyNumberFormat="0" applyProtection="0">
      <alignment horizontal="right" vertical="center"/>
    </xf>
    <xf numFmtId="4" fontId="35" fillId="12" borderId="133" applyNumberFormat="0" applyProtection="0">
      <alignment horizontal="right" vertical="center"/>
    </xf>
    <xf numFmtId="4" fontId="35" fillId="15" borderId="162" applyNumberFormat="0" applyProtection="0">
      <alignment horizontal="right" vertical="center"/>
    </xf>
    <xf numFmtId="0" fontId="40" fillId="29" borderId="162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19" borderId="162" applyNumberFormat="0" applyProtection="0">
      <alignment horizontal="right" vertical="center"/>
    </xf>
    <xf numFmtId="0" fontId="30" fillId="26" borderId="158" applyNumberFormat="0" applyProtection="0">
      <alignment horizontal="left" vertical="center" indent="1"/>
    </xf>
    <xf numFmtId="4" fontId="33" fillId="11" borderId="142" applyNumberFormat="0" applyProtection="0">
      <alignment horizontal="left" vertical="center" indent="1"/>
    </xf>
    <xf numFmtId="4" fontId="35" fillId="24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0" fontId="107" fillId="29" borderId="151" applyNumberFormat="0" applyProtection="0">
      <alignment horizontal="left" vertical="center" indent="1"/>
    </xf>
    <xf numFmtId="4" fontId="99" fillId="95" borderId="162" applyNumberFormat="0" applyProtection="0">
      <alignment horizontal="right" vertical="center"/>
    </xf>
    <xf numFmtId="0" fontId="30" fillId="26" borderId="133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3" fillId="25" borderId="132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0" fillId="4" borderId="162" applyNumberFormat="0" applyProtection="0">
      <alignment horizontal="left" vertical="top" indent="1"/>
    </xf>
    <xf numFmtId="4" fontId="35" fillId="30" borderId="151" applyNumberFormat="0" applyProtection="0">
      <alignment horizontal="left" vertical="center" indent="1"/>
    </xf>
    <xf numFmtId="4" fontId="35" fillId="12" borderId="133" applyNumberFormat="0" applyProtection="0">
      <alignment horizontal="right" vertical="center"/>
    </xf>
    <xf numFmtId="4" fontId="39" fillId="29" borderId="174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4" fontId="35" fillId="30" borderId="162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0" fontId="41" fillId="13" borderId="158" applyNumberFormat="0" applyProtection="0">
      <alignment horizontal="left" vertical="center" indent="1"/>
    </xf>
    <xf numFmtId="4" fontId="35" fillId="15" borderId="158" applyNumberFormat="0" applyProtection="0">
      <alignment horizontal="right" vertical="center"/>
    </xf>
    <xf numFmtId="4" fontId="34" fillId="18" borderId="174" applyNumberFormat="0" applyProtection="0">
      <alignment vertical="center"/>
    </xf>
    <xf numFmtId="0" fontId="30" fillId="4" borderId="133" applyNumberFormat="0" applyProtection="0">
      <alignment horizontal="left" vertical="top" indent="1"/>
    </xf>
    <xf numFmtId="4" fontId="45" fillId="26" borderId="178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21" borderId="174" applyNumberFormat="0" applyProtection="0">
      <alignment horizontal="right" vertical="center"/>
    </xf>
    <xf numFmtId="0" fontId="30" fillId="26" borderId="158" applyNumberFormat="0" applyProtection="0">
      <alignment horizontal="left" vertical="center" indent="1"/>
    </xf>
    <xf numFmtId="0" fontId="30" fillId="26" borderId="151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0" fontId="35" fillId="30" borderId="158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4" fontId="35" fillId="26" borderId="142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4" fontId="33" fillId="18" borderId="151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0" fontId="30" fillId="8" borderId="174" applyNumberFormat="0" applyProtection="0">
      <alignment horizontal="left" vertical="top" indent="1"/>
    </xf>
    <xf numFmtId="4" fontId="33" fillId="17" borderId="178" applyNumberFormat="0" applyProtection="0">
      <alignment vertical="center"/>
    </xf>
    <xf numFmtId="4" fontId="35" fillId="23" borderId="133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5" fillId="24" borderId="133" applyNumberFormat="0" applyProtection="0">
      <alignment horizontal="right" vertical="center"/>
    </xf>
    <xf numFmtId="4" fontId="33" fillId="25" borderId="154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0" fontId="40" fillId="29" borderId="133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5" fillId="16" borderId="174" applyNumberFormat="0" applyProtection="0">
      <alignment horizontal="right" vertical="center"/>
    </xf>
    <xf numFmtId="0" fontId="30" fillId="4" borderId="178" applyNumberFormat="0" applyProtection="0">
      <alignment horizontal="left" vertical="center" indent="1"/>
    </xf>
    <xf numFmtId="0" fontId="41" fillId="13" borderId="174" applyNumberFormat="0" applyProtection="0">
      <alignment horizontal="left" vertical="center" indent="1"/>
    </xf>
    <xf numFmtId="0" fontId="30" fillId="14" borderId="151" applyNumberFormat="0" applyProtection="0">
      <alignment horizontal="left" vertical="center" indent="1"/>
    </xf>
    <xf numFmtId="4" fontId="35" fillId="16" borderId="174" applyNumberFormat="0" applyProtection="0">
      <alignment horizontal="right" vertical="center"/>
    </xf>
    <xf numFmtId="4" fontId="45" fillId="13" borderId="133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3" fillId="29" borderId="133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0" fontId="30" fillId="4" borderId="162" applyNumberFormat="0" applyProtection="0">
      <alignment horizontal="left" vertical="top" indent="1"/>
    </xf>
    <xf numFmtId="4" fontId="39" fillId="26" borderId="133" applyNumberFormat="0" applyProtection="0">
      <alignment horizontal="right" vertical="center"/>
    </xf>
    <xf numFmtId="4" fontId="35" fillId="26" borderId="162" applyNumberFormat="0" applyProtection="0">
      <alignment horizontal="right" vertical="center"/>
    </xf>
    <xf numFmtId="4" fontId="35" fillId="26" borderId="150" applyNumberFormat="0" applyProtection="0">
      <alignment horizontal="left" vertical="center" indent="1"/>
    </xf>
    <xf numFmtId="4" fontId="35" fillId="29" borderId="133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4" fontId="35" fillId="11" borderId="151" applyNumberFormat="0" applyProtection="0">
      <alignment horizontal="right" vertical="center"/>
    </xf>
    <xf numFmtId="0" fontId="43" fillId="28" borderId="168" applyNumberFormat="0" applyProtection="0">
      <alignment horizontal="left" vertical="top" wrapText="1" indent="1"/>
    </xf>
    <xf numFmtId="4" fontId="35" fillId="20" borderId="151" applyNumberFormat="0" applyProtection="0">
      <alignment horizontal="right" vertical="center"/>
    </xf>
    <xf numFmtId="0" fontId="30" fillId="14" borderId="162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0" fontId="40" fillId="29" borderId="162" applyNumberFormat="0" applyProtection="0">
      <alignment horizontal="left" vertical="center" indent="1"/>
    </xf>
    <xf numFmtId="4" fontId="35" fillId="24" borderId="174" applyNumberFormat="0" applyProtection="0">
      <alignment horizontal="right" vertical="center"/>
    </xf>
    <xf numFmtId="4" fontId="35" fillId="12" borderId="162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33" fillId="29" borderId="151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5" fillId="22" borderId="133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30" borderId="178" applyNumberFormat="0" applyProtection="0">
      <alignment vertical="center"/>
    </xf>
    <xf numFmtId="0" fontId="44" fillId="26" borderId="133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0" fontId="30" fillId="14" borderId="133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4" fontId="35" fillId="11" borderId="174" applyNumberFormat="0" applyProtection="0">
      <alignment horizontal="right" vertical="center"/>
    </xf>
    <xf numFmtId="4" fontId="33" fillId="29" borderId="158" applyNumberFormat="0" applyProtection="0">
      <alignment horizontal="left" vertical="center" indent="1"/>
    </xf>
    <xf numFmtId="4" fontId="35" fillId="20" borderId="151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0" fontId="40" fillId="29" borderId="158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35" fillId="26" borderId="151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0" fontId="33" fillId="18" borderId="133" applyNumberFormat="0" applyProtection="0">
      <alignment horizontal="left" vertical="top" indent="1"/>
    </xf>
    <xf numFmtId="4" fontId="35" fillId="26" borderId="173" applyNumberFormat="0" applyProtection="0">
      <alignment horizontal="left" vertical="center" indent="1"/>
    </xf>
    <xf numFmtId="4" fontId="97" fillId="29" borderId="162" applyNumberFormat="0" applyProtection="0">
      <alignment vertical="center"/>
    </xf>
    <xf numFmtId="4" fontId="38" fillId="30" borderId="178" applyNumberFormat="0" applyProtection="0">
      <alignment vertical="center"/>
    </xf>
    <xf numFmtId="4" fontId="39" fillId="26" borderId="133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0" fontId="43" fillId="28" borderId="162" applyNumberFormat="0" applyProtection="0">
      <alignment horizontal="left" vertical="top" indent="1"/>
    </xf>
    <xf numFmtId="4" fontId="33" fillId="25" borderId="142" applyNumberFormat="0" applyProtection="0">
      <alignment horizontal="left" vertical="center" wrapText="1" indent="1"/>
    </xf>
    <xf numFmtId="4" fontId="97" fillId="29" borderId="158" applyNumberFormat="0" applyProtection="0">
      <alignment vertical="center"/>
    </xf>
    <xf numFmtId="4" fontId="39" fillId="29" borderId="178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4" fontId="35" fillId="19" borderId="174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4" fontId="33" fillId="17" borderId="158" applyNumberFormat="0" applyProtection="0">
      <alignment vertical="center"/>
    </xf>
    <xf numFmtId="4" fontId="35" fillId="11" borderId="174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0" fontId="33" fillId="18" borderId="133" applyNumberFormat="0" applyProtection="0">
      <alignment horizontal="left" vertical="top" indent="1"/>
    </xf>
    <xf numFmtId="4" fontId="35" fillId="29" borderId="151" applyNumberFormat="0" applyProtection="0">
      <alignment horizontal="left" vertical="center" indent="1"/>
    </xf>
    <xf numFmtId="4" fontId="35" fillId="15" borderId="133" applyNumberFormat="0" applyProtection="0">
      <alignment horizontal="right" vertical="center"/>
    </xf>
    <xf numFmtId="0" fontId="107" fillId="29" borderId="158" applyNumberFormat="0" applyProtection="0">
      <alignment horizontal="left" vertical="center" indent="1"/>
    </xf>
    <xf numFmtId="4" fontId="35" fillId="15" borderId="133" applyNumberFormat="0" applyProtection="0">
      <alignment horizontal="right" vertical="center"/>
    </xf>
    <xf numFmtId="4" fontId="35" fillId="21" borderId="162" applyNumberFormat="0" applyProtection="0">
      <alignment horizontal="right" vertical="center"/>
    </xf>
    <xf numFmtId="4" fontId="35" fillId="30" borderId="162" applyNumberFormat="0" applyProtection="0">
      <alignment vertical="center"/>
    </xf>
    <xf numFmtId="0" fontId="41" fillId="13" borderId="151" applyNumberFormat="0" applyProtection="0">
      <alignment horizontal="left" vertical="center" indent="1"/>
    </xf>
    <xf numFmtId="4" fontId="34" fillId="18" borderId="178" applyNumberFormat="0" applyProtection="0">
      <alignment vertical="center"/>
    </xf>
    <xf numFmtId="0" fontId="30" fillId="14" borderId="133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15" borderId="162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5" fillId="12" borderId="178" applyNumberFormat="0" applyProtection="0">
      <alignment horizontal="right" vertical="center"/>
    </xf>
    <xf numFmtId="4" fontId="38" fillId="30" borderId="174" applyNumberFormat="0" applyProtection="0">
      <alignment vertical="center"/>
    </xf>
    <xf numFmtId="0" fontId="30" fillId="14" borderId="133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0" fontId="30" fillId="13" borderId="162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8" fillId="30" borderId="178" applyNumberFormat="0" applyProtection="0">
      <alignment vertical="center"/>
    </xf>
    <xf numFmtId="0" fontId="35" fillId="30" borderId="158" applyNumberFormat="0" applyProtection="0">
      <alignment horizontal="left" vertical="top" indent="1"/>
    </xf>
    <xf numFmtId="0" fontId="43" fillId="28" borderId="176" applyNumberFormat="0" applyProtection="0">
      <alignment horizontal="left" vertical="top" wrapText="1" indent="1"/>
    </xf>
    <xf numFmtId="4" fontId="35" fillId="29" borderId="158" applyNumberFormat="0" applyProtection="0">
      <alignment horizontal="left" vertical="center" indent="1"/>
    </xf>
    <xf numFmtId="4" fontId="35" fillId="11" borderId="174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3" fillId="29" borderId="162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4" fontId="97" fillId="29" borderId="133" applyNumberFormat="0" applyProtection="0">
      <alignment vertical="center"/>
    </xf>
    <xf numFmtId="4" fontId="35" fillId="30" borderId="133" applyNumberFormat="0" applyProtection="0">
      <alignment vertical="center"/>
    </xf>
    <xf numFmtId="0" fontId="30" fillId="13" borderId="158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3" fillId="17" borderId="151" applyNumberFormat="0" applyProtection="0">
      <alignment vertical="center"/>
    </xf>
    <xf numFmtId="4" fontId="35" fillId="20" borderId="158" applyNumberFormat="0" applyProtection="0">
      <alignment horizontal="right" vertical="center"/>
    </xf>
    <xf numFmtId="4" fontId="97" fillId="29" borderId="151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25" borderId="159" applyNumberFormat="0" applyProtection="0">
      <alignment horizontal="left" vertical="center" wrapText="1" indent="1"/>
    </xf>
    <xf numFmtId="0" fontId="30" fillId="13" borderId="151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4" fontId="35" fillId="24" borderId="133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33" fillId="25" borderId="163" applyNumberFormat="0" applyProtection="0">
      <alignment horizontal="left" vertical="center" indent="1"/>
    </xf>
    <xf numFmtId="4" fontId="35" fillId="19" borderId="151" applyNumberFormat="0" applyProtection="0">
      <alignment horizontal="right" vertical="center"/>
    </xf>
    <xf numFmtId="0" fontId="107" fillId="29" borderId="162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0" fontId="43" fillId="28" borderId="168" applyNumberFormat="0" applyProtection="0">
      <alignment horizontal="left" vertical="top" wrapText="1" indent="1"/>
    </xf>
    <xf numFmtId="4" fontId="39" fillId="26" borderId="178" applyNumberFormat="0" applyProtection="0">
      <alignment horizontal="right" vertical="center"/>
    </xf>
    <xf numFmtId="0" fontId="44" fillId="26" borderId="133" applyNumberFormat="0" applyProtection="0">
      <alignment horizontal="left" vertical="center" indent="1"/>
    </xf>
    <xf numFmtId="4" fontId="35" fillId="29" borderId="133" applyNumberFormat="0" applyProtection="0">
      <alignment horizontal="left" vertical="center" indent="1"/>
    </xf>
    <xf numFmtId="4" fontId="35" fillId="19" borderId="174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3" fillId="28" borderId="144" applyNumberFormat="0" applyProtection="0">
      <alignment horizontal="left" vertical="center" wrapText="1" indent="1"/>
    </xf>
    <xf numFmtId="4" fontId="39" fillId="26" borderId="151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4" fontId="33" fillId="28" borderId="175" applyNumberFormat="0" applyProtection="0">
      <alignment horizontal="left" vertical="center" wrapText="1" indent="1"/>
    </xf>
    <xf numFmtId="4" fontId="39" fillId="29" borderId="174" applyNumberFormat="0" applyProtection="0">
      <alignment horizontal="right" vertical="center"/>
    </xf>
    <xf numFmtId="0" fontId="30" fillId="8" borderId="151" applyNumberFormat="0" applyProtection="0">
      <alignment horizontal="left" vertical="top" indent="1"/>
    </xf>
    <xf numFmtId="0" fontId="30" fillId="27" borderId="151" applyNumberFormat="0" applyProtection="0">
      <alignment horizontal="left" vertical="top" indent="1"/>
    </xf>
    <xf numFmtId="4" fontId="34" fillId="18" borderId="158" applyNumberFormat="0" applyProtection="0">
      <alignment vertical="center"/>
    </xf>
    <xf numFmtId="4" fontId="45" fillId="13" borderId="133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5" fillId="11" borderId="151" applyNumberFormat="0" applyProtection="0">
      <alignment horizontal="right" vertical="center"/>
    </xf>
    <xf numFmtId="0" fontId="30" fillId="27" borderId="158" applyNumberFormat="0" applyProtection="0">
      <alignment horizontal="left" vertical="top" indent="1"/>
    </xf>
    <xf numFmtId="4" fontId="35" fillId="29" borderId="158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0" fontId="30" fillId="14" borderId="174" applyNumberFormat="0" applyProtection="0">
      <alignment horizontal="left" vertical="center" indent="1"/>
    </xf>
    <xf numFmtId="4" fontId="35" fillId="20" borderId="174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0" fontId="43" fillId="28" borderId="151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5" fillId="24" borderId="133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4" fontId="33" fillId="25" borderId="163" applyNumberFormat="0" applyProtection="0">
      <alignment horizontal="left" vertical="center" wrapText="1" indent="1"/>
    </xf>
    <xf numFmtId="0" fontId="40" fillId="29" borderId="158" applyNumberFormat="0" applyProtection="0">
      <alignment horizontal="left" vertical="center" indent="1"/>
    </xf>
    <xf numFmtId="4" fontId="45" fillId="13" borderId="178" applyNumberFormat="0" applyProtection="0">
      <alignment horizontal="right" vertical="center"/>
    </xf>
    <xf numFmtId="4" fontId="35" fillId="30" borderId="151" applyNumberFormat="0" applyProtection="0">
      <alignment vertical="center"/>
    </xf>
    <xf numFmtId="4" fontId="33" fillId="29" borderId="174" applyNumberFormat="0" applyProtection="0">
      <alignment horizontal="left" vertical="center" indent="1"/>
    </xf>
    <xf numFmtId="4" fontId="35" fillId="24" borderId="133" applyNumberFormat="0" applyProtection="0">
      <alignment horizontal="right" vertical="center"/>
    </xf>
    <xf numFmtId="4" fontId="35" fillId="12" borderId="162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5" fillId="19" borderId="162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30" borderId="151" applyNumberFormat="0" applyProtection="0">
      <alignment vertical="center"/>
    </xf>
    <xf numFmtId="4" fontId="35" fillId="24" borderId="158" applyNumberFormat="0" applyProtection="0">
      <alignment horizontal="right" vertical="center"/>
    </xf>
    <xf numFmtId="4" fontId="33" fillId="25" borderId="142" applyNumberFormat="0" applyProtection="0">
      <alignment horizontal="left" vertical="center" wrapText="1" indent="1"/>
    </xf>
    <xf numFmtId="4" fontId="35" fillId="12" borderId="174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0" fontId="30" fillId="27" borderId="133" applyNumberFormat="0" applyProtection="0">
      <alignment horizontal="left" vertical="top" indent="1"/>
    </xf>
    <xf numFmtId="4" fontId="35" fillId="11" borderId="158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0" fontId="44" fillId="26" borderId="178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0" fontId="30" fillId="4" borderId="174" applyNumberFormat="0" applyProtection="0">
      <alignment horizontal="left" vertical="center" indent="1"/>
    </xf>
    <xf numFmtId="0" fontId="33" fillId="18" borderId="158" applyNumberFormat="0" applyProtection="0">
      <alignment horizontal="left" vertical="top" indent="1"/>
    </xf>
    <xf numFmtId="0" fontId="30" fillId="8" borderId="178" applyNumberFormat="0" applyProtection="0">
      <alignment horizontal="left" vertical="top" indent="1"/>
    </xf>
    <xf numFmtId="4" fontId="33" fillId="29" borderId="151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0" fontId="41" fillId="13" borderId="158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3" fillId="25" borderId="173" applyNumberFormat="0" applyProtection="0">
      <alignment horizontal="left" vertical="center" indent="1"/>
    </xf>
    <xf numFmtId="0" fontId="41" fillId="13" borderId="133" applyNumberFormat="0" applyProtection="0">
      <alignment horizontal="left" vertical="center" indent="1"/>
    </xf>
    <xf numFmtId="4" fontId="33" fillId="25" borderId="173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4" fontId="38" fillId="30" borderId="158" applyNumberFormat="0" applyProtection="0">
      <alignment vertical="center"/>
    </xf>
    <xf numFmtId="4" fontId="33" fillId="29" borderId="133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20" borderId="174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5" fillId="15" borderId="162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4" fontId="39" fillId="29" borderId="178" applyNumberFormat="0" applyProtection="0">
      <alignment horizontal="right" vertical="center"/>
    </xf>
    <xf numFmtId="4" fontId="97" fillId="29" borderId="162" applyNumberFormat="0" applyProtection="0">
      <alignment vertical="center"/>
    </xf>
    <xf numFmtId="4" fontId="35" fillId="30" borderId="151" applyNumberFormat="0" applyProtection="0">
      <alignment vertical="center"/>
    </xf>
    <xf numFmtId="4" fontId="35" fillId="12" borderId="174" applyNumberFormat="0" applyProtection="0">
      <alignment horizontal="right" vertical="center"/>
    </xf>
    <xf numFmtId="4" fontId="33" fillId="25" borderId="142" applyNumberFormat="0" applyProtection="0">
      <alignment horizontal="left" vertical="center" wrapText="1" indent="1"/>
    </xf>
    <xf numFmtId="4" fontId="35" fillId="12" borderId="162" applyNumberFormat="0" applyProtection="0">
      <alignment horizontal="right" vertical="center"/>
    </xf>
    <xf numFmtId="0" fontId="30" fillId="26" borderId="174" applyNumberFormat="0" applyProtection="0">
      <alignment horizontal="left" vertical="center" indent="1"/>
    </xf>
    <xf numFmtId="4" fontId="35" fillId="11" borderId="158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97" fillId="29" borderId="133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5" fillId="23" borderId="174" applyNumberFormat="0" applyProtection="0">
      <alignment horizontal="right" vertical="center"/>
    </xf>
    <xf numFmtId="0" fontId="41" fillId="13" borderId="162" applyNumberFormat="0" applyProtection="0">
      <alignment horizontal="left" vertical="center" indent="1"/>
    </xf>
    <xf numFmtId="4" fontId="45" fillId="13" borderId="158" applyNumberFormat="0" applyProtection="0">
      <alignment horizontal="right" vertical="center"/>
    </xf>
    <xf numFmtId="0" fontId="35" fillId="30" borderId="151" applyNumberFormat="0" applyProtection="0">
      <alignment horizontal="left" vertical="top" indent="1"/>
    </xf>
    <xf numFmtId="4" fontId="39" fillId="26" borderId="178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0" fontId="44" fillId="26" borderId="158" applyNumberFormat="0" applyProtection="0">
      <alignment horizontal="left" vertical="center" indent="1"/>
    </xf>
    <xf numFmtId="4" fontId="35" fillId="16" borderId="133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5" fillId="29" borderId="151" applyNumberFormat="0" applyProtection="0">
      <alignment horizontal="left" vertical="center" indent="1"/>
    </xf>
    <xf numFmtId="4" fontId="35" fillId="16" borderId="151" applyNumberFormat="0" applyProtection="0">
      <alignment horizontal="right" vertical="center"/>
    </xf>
    <xf numFmtId="4" fontId="97" fillId="29" borderId="151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3" fillId="29" borderId="151" applyNumberFormat="0" applyProtection="0">
      <alignment horizontal="left" vertical="center" indent="1"/>
    </xf>
    <xf numFmtId="4" fontId="35" fillId="15" borderId="158" applyNumberFormat="0" applyProtection="0">
      <alignment horizontal="right" vertical="center"/>
    </xf>
    <xf numFmtId="0" fontId="41" fillId="13" borderId="151" applyNumberFormat="0" applyProtection="0">
      <alignment horizontal="left" vertical="center" indent="1"/>
    </xf>
    <xf numFmtId="4" fontId="45" fillId="26" borderId="133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3" fillId="25" borderId="177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4" fontId="99" fillId="95" borderId="133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45" fillId="26" borderId="133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5" fillId="11" borderId="162" applyNumberFormat="0" applyProtection="0">
      <alignment horizontal="right" vertical="center"/>
    </xf>
    <xf numFmtId="0" fontId="35" fillId="30" borderId="158" applyNumberFormat="0" applyProtection="0">
      <alignment horizontal="left" vertical="top" indent="1"/>
    </xf>
    <xf numFmtId="0" fontId="44" fillId="26" borderId="174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0" fontId="43" fillId="28" borderId="133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4" fontId="33" fillId="18" borderId="178" applyNumberFormat="0" applyProtection="0">
      <alignment horizontal="left" vertical="center" indent="1"/>
    </xf>
    <xf numFmtId="0" fontId="30" fillId="26" borderId="162" applyNumberFormat="0" applyProtection="0">
      <alignment horizontal="left" vertical="center" indent="1"/>
    </xf>
    <xf numFmtId="4" fontId="35" fillId="21" borderId="174" applyNumberFormat="0" applyProtection="0">
      <alignment horizontal="right" vertical="center"/>
    </xf>
    <xf numFmtId="4" fontId="45" fillId="13" borderId="133" applyNumberFormat="0" applyProtection="0">
      <alignment horizontal="right" vertical="center"/>
    </xf>
    <xf numFmtId="0" fontId="30" fillId="4" borderId="151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39" fillId="29" borderId="151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0" fontId="30" fillId="27" borderId="178" applyNumberFormat="0" applyProtection="0">
      <alignment horizontal="left" vertical="top" indent="1"/>
    </xf>
    <xf numFmtId="0" fontId="33" fillId="18" borderId="133" applyNumberFormat="0" applyProtection="0">
      <alignment horizontal="left" vertical="top" indent="1"/>
    </xf>
    <xf numFmtId="0" fontId="30" fillId="8" borderId="151" applyNumberFormat="0" applyProtection="0">
      <alignment horizontal="left" vertical="top" indent="1"/>
    </xf>
    <xf numFmtId="0" fontId="30" fillId="27" borderId="151" applyNumberFormat="0" applyProtection="0">
      <alignment horizontal="left" vertical="top" indent="1"/>
    </xf>
    <xf numFmtId="4" fontId="35" fillId="19" borderId="174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5" fillId="20" borderId="178" applyNumberFormat="0" applyProtection="0">
      <alignment horizontal="right" vertical="center"/>
    </xf>
    <xf numFmtId="0" fontId="41" fillId="13" borderId="133" applyNumberFormat="0" applyProtection="0">
      <alignment horizontal="left" vertical="center" indent="1"/>
    </xf>
    <xf numFmtId="4" fontId="35" fillId="12" borderId="162" applyNumberFormat="0" applyProtection="0">
      <alignment horizontal="right" vertical="center"/>
    </xf>
    <xf numFmtId="4" fontId="35" fillId="30" borderId="174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0" fontId="41" fillId="13" borderId="178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4" fontId="97" fillId="29" borderId="174" applyNumberFormat="0" applyProtection="0">
      <alignment vertical="center"/>
    </xf>
    <xf numFmtId="0" fontId="30" fillId="4" borderId="158" applyNumberFormat="0" applyProtection="0">
      <alignment horizontal="left" vertical="center" indent="1"/>
    </xf>
    <xf numFmtId="4" fontId="33" fillId="18" borderId="133" applyNumberFormat="0" applyProtection="0">
      <alignment horizontal="left" vertical="center" indent="1"/>
    </xf>
    <xf numFmtId="0" fontId="30" fillId="4" borderId="162" applyNumberFormat="0" applyProtection="0">
      <alignment horizontal="left" vertical="center" indent="1"/>
    </xf>
    <xf numFmtId="0" fontId="41" fillId="13" borderId="174" applyNumberFormat="0" applyProtection="0">
      <alignment horizontal="left" vertical="center" indent="1"/>
    </xf>
    <xf numFmtId="0" fontId="30" fillId="14" borderId="174" applyNumberFormat="0" applyProtection="0">
      <alignment horizontal="left" vertical="center" indent="1"/>
    </xf>
    <xf numFmtId="4" fontId="35" fillId="20" borderId="174" applyNumberFormat="0" applyProtection="0">
      <alignment horizontal="right" vertical="center"/>
    </xf>
    <xf numFmtId="0" fontId="43" fillId="28" borderId="133" applyNumberFormat="0" applyProtection="0">
      <alignment horizontal="left" vertical="top" indent="1"/>
    </xf>
    <xf numFmtId="4" fontId="35" fillId="19" borderId="15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5" fillId="30" borderId="174" applyNumberFormat="0" applyProtection="0">
      <alignment vertical="center"/>
    </xf>
    <xf numFmtId="0" fontId="30" fillId="8" borderId="151" applyNumberFormat="0" applyProtection="0">
      <alignment horizontal="left" vertical="top" indent="1"/>
    </xf>
    <xf numFmtId="4" fontId="33" fillId="25" borderId="177" applyNumberFormat="0" applyProtection="0">
      <alignment horizontal="left" vertical="center" indent="1"/>
    </xf>
    <xf numFmtId="0" fontId="30" fillId="14" borderId="178" applyNumberFormat="0" applyProtection="0">
      <alignment horizontal="left" vertical="center" indent="1"/>
    </xf>
    <xf numFmtId="4" fontId="39" fillId="26" borderId="151" applyNumberFormat="0" applyProtection="0">
      <alignment horizontal="right" vertical="center"/>
    </xf>
    <xf numFmtId="0" fontId="30" fillId="4" borderId="133" applyNumberFormat="0" applyProtection="0">
      <alignment horizontal="left" vertical="top" indent="1"/>
    </xf>
    <xf numFmtId="0" fontId="30" fillId="27" borderId="174" applyNumberFormat="0" applyProtection="0">
      <alignment horizontal="left" vertical="top" indent="1"/>
    </xf>
    <xf numFmtId="4" fontId="35" fillId="12" borderId="178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4" fontId="33" fillId="28" borderId="175" applyNumberFormat="0" applyProtection="0">
      <alignment horizontal="left" vertical="center" wrapText="1" indent="1"/>
    </xf>
    <xf numFmtId="4" fontId="45" fillId="26" borderId="162" applyNumberFormat="0" applyProtection="0">
      <alignment horizontal="right" vertical="center"/>
    </xf>
    <xf numFmtId="4" fontId="33" fillId="18" borderId="133" applyNumberFormat="0" applyProtection="0">
      <alignment horizontal="left" vertical="center" indent="1"/>
    </xf>
    <xf numFmtId="4" fontId="33" fillId="25" borderId="177" applyNumberFormat="0" applyProtection="0">
      <alignment horizontal="left" vertical="center" wrapText="1" indent="1"/>
    </xf>
    <xf numFmtId="4" fontId="33" fillId="25" borderId="173" applyNumberFormat="0" applyProtection="0">
      <alignment horizontal="left" vertical="center" wrapText="1" indent="1"/>
    </xf>
    <xf numFmtId="0" fontId="30" fillId="14" borderId="151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33" fillId="18" borderId="133" applyNumberFormat="0" applyProtection="0">
      <alignment horizontal="left" vertical="top" indent="1"/>
    </xf>
    <xf numFmtId="4" fontId="35" fillId="22" borderId="158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5" fillId="12" borderId="133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0" fontId="33" fillId="18" borderId="174" applyNumberFormat="0" applyProtection="0">
      <alignment horizontal="left" vertical="top" indent="1"/>
    </xf>
    <xf numFmtId="4" fontId="35" fillId="12" borderId="162" applyNumberFormat="0" applyProtection="0">
      <alignment horizontal="right" vertical="center"/>
    </xf>
    <xf numFmtId="4" fontId="33" fillId="18" borderId="178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0" fontId="30" fillId="4" borderId="158" applyNumberFormat="0" applyProtection="0">
      <alignment horizontal="left" vertical="top" indent="1"/>
    </xf>
    <xf numFmtId="0" fontId="30" fillId="8" borderId="133" applyNumberFormat="0" applyProtection="0">
      <alignment horizontal="left" vertical="top" indent="1"/>
    </xf>
    <xf numFmtId="0" fontId="43" fillId="28" borderId="162" applyNumberFormat="0" applyProtection="0">
      <alignment horizontal="left" vertical="top" indent="1"/>
    </xf>
    <xf numFmtId="4" fontId="33" fillId="17" borderId="151" applyNumberFormat="0" applyProtection="0">
      <alignment vertical="center"/>
    </xf>
    <xf numFmtId="4" fontId="35" fillId="15" borderId="178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5" fillId="11" borderId="151" applyNumberFormat="0" applyProtection="0">
      <alignment horizontal="right" vertical="center"/>
    </xf>
    <xf numFmtId="4" fontId="97" fillId="29" borderId="133" applyNumberFormat="0" applyProtection="0">
      <alignment vertical="center"/>
    </xf>
    <xf numFmtId="0" fontId="30" fillId="14" borderId="162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3" fillId="11" borderId="142" applyNumberFormat="0" applyProtection="0">
      <alignment horizontal="left" vertical="center" indent="1"/>
    </xf>
    <xf numFmtId="4" fontId="33" fillId="17" borderId="158" applyNumberFormat="0" applyProtection="0">
      <alignment vertical="center"/>
    </xf>
    <xf numFmtId="4" fontId="35" fillId="23" borderId="178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45" fillId="13" borderId="178" applyNumberFormat="0" applyProtection="0">
      <alignment horizontal="right" vertical="center"/>
    </xf>
    <xf numFmtId="4" fontId="35" fillId="23" borderId="162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5" fillId="26" borderId="154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0" fontId="44" fillId="26" borderId="158" applyNumberFormat="0" applyProtection="0">
      <alignment horizontal="left" vertical="center" indent="1"/>
    </xf>
    <xf numFmtId="4" fontId="33" fillId="17" borderId="158" applyNumberFormat="0" applyProtection="0">
      <alignment vertical="center"/>
    </xf>
    <xf numFmtId="4" fontId="35" fillId="26" borderId="133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0" fontId="30" fillId="8" borderId="151" applyNumberFormat="0" applyProtection="0">
      <alignment horizontal="left" vertical="top" indent="1"/>
    </xf>
    <xf numFmtId="0" fontId="107" fillId="29" borderId="158" applyNumberFormat="0" applyProtection="0">
      <alignment horizontal="left" vertical="center" indent="1"/>
    </xf>
    <xf numFmtId="4" fontId="33" fillId="17" borderId="133" applyNumberFormat="0" applyProtection="0">
      <alignment vertical="center"/>
    </xf>
    <xf numFmtId="4" fontId="35" fillId="12" borderId="151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4" fontId="45" fillId="26" borderId="158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4" fontId="35" fillId="23" borderId="133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0" fontId="30" fillId="8" borderId="162" applyNumberFormat="0" applyProtection="0">
      <alignment horizontal="left" vertical="top" indent="1"/>
    </xf>
    <xf numFmtId="0" fontId="30" fillId="4" borderId="151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44" fillId="26" borderId="162" applyNumberFormat="0" applyProtection="0">
      <alignment horizontal="left" vertical="center" indent="1"/>
    </xf>
    <xf numFmtId="4" fontId="33" fillId="25" borderId="142" applyNumberFormat="0" applyProtection="0">
      <alignment horizontal="left" vertical="center" indent="1"/>
    </xf>
    <xf numFmtId="4" fontId="38" fillId="30" borderId="178" applyNumberFormat="0" applyProtection="0">
      <alignment vertical="center"/>
    </xf>
    <xf numFmtId="0" fontId="41" fillId="13" borderId="133" applyNumberFormat="0" applyProtection="0">
      <alignment horizontal="left" vertical="center" indent="1"/>
    </xf>
    <xf numFmtId="4" fontId="45" fillId="13" borderId="133" applyNumberFormat="0" applyProtection="0">
      <alignment horizontal="right" vertical="center"/>
    </xf>
    <xf numFmtId="0" fontId="30" fillId="14" borderId="162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4" fontId="35" fillId="22" borderId="178" applyNumberFormat="0" applyProtection="0">
      <alignment horizontal="right" vertical="center"/>
    </xf>
    <xf numFmtId="4" fontId="33" fillId="25" borderId="173" applyNumberFormat="0" applyProtection="0">
      <alignment horizontal="left" vertical="center" wrapText="1" indent="1"/>
    </xf>
    <xf numFmtId="4" fontId="35" fillId="24" borderId="158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3" fillId="25" borderId="173" applyNumberFormat="0" applyProtection="0">
      <alignment horizontal="left" vertical="center" wrapText="1" indent="1"/>
    </xf>
    <xf numFmtId="4" fontId="35" fillId="29" borderId="133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4" fontId="33" fillId="17" borderId="136" applyNumberFormat="0" applyProtection="0">
      <alignment vertical="center"/>
    </xf>
    <xf numFmtId="4" fontId="33" fillId="25" borderId="132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4" fontId="39" fillId="26" borderId="158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4" fontId="35" fillId="30" borderId="162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0" fontId="41" fillId="13" borderId="162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0" fontId="107" fillId="29" borderId="133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3" fillId="18" borderId="162" applyNumberFormat="0" applyProtection="0">
      <alignment horizontal="left" vertical="center" indent="1"/>
    </xf>
    <xf numFmtId="4" fontId="35" fillId="21" borderId="162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0" fontId="33" fillId="18" borderId="174" applyNumberFormat="0" applyProtection="0">
      <alignment horizontal="left" vertical="top" indent="1"/>
    </xf>
    <xf numFmtId="0" fontId="30" fillId="14" borderId="162" applyNumberFormat="0" applyProtection="0">
      <alignment horizontal="left" vertical="center" indent="1"/>
    </xf>
    <xf numFmtId="0" fontId="30" fillId="28" borderId="162" applyNumberFormat="0" applyProtection="0">
      <alignment horizontal="left" vertical="top" indent="1"/>
    </xf>
    <xf numFmtId="4" fontId="35" fillId="21" borderId="133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3" fillId="28" borderId="160" applyNumberFormat="0" applyProtection="0">
      <alignment horizontal="left" vertical="center" wrapText="1" indent="1"/>
    </xf>
    <xf numFmtId="4" fontId="35" fillId="22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0" fontId="30" fillId="14" borderId="158" applyNumberFormat="0" applyProtection="0">
      <alignment horizontal="left" vertical="center" indent="1"/>
    </xf>
    <xf numFmtId="4" fontId="33" fillId="25" borderId="142" applyNumberFormat="0" applyProtection="0">
      <alignment horizontal="left" vertical="center" wrapText="1" indent="1"/>
    </xf>
    <xf numFmtId="4" fontId="34" fillId="18" borderId="151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5" fillId="26" borderId="133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0" fontId="30" fillId="27" borderId="178" applyNumberFormat="0" applyProtection="0">
      <alignment horizontal="left" vertical="top" indent="1"/>
    </xf>
    <xf numFmtId="4" fontId="35" fillId="30" borderId="133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0" fontId="41" fillId="13" borderId="162" applyNumberFormat="0" applyProtection="0">
      <alignment horizontal="left" vertical="center" indent="1"/>
    </xf>
    <xf numFmtId="4" fontId="35" fillId="26" borderId="142" applyNumberFormat="0" applyProtection="0">
      <alignment horizontal="left" vertical="center" indent="1"/>
    </xf>
    <xf numFmtId="4" fontId="35" fillId="29" borderId="151" applyNumberFormat="0" applyProtection="0">
      <alignment horizontal="left" vertical="center" indent="1"/>
    </xf>
    <xf numFmtId="4" fontId="35" fillId="12" borderId="174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0" fontId="30" fillId="27" borderId="133" applyNumberFormat="0" applyProtection="0">
      <alignment horizontal="left" vertical="top" indent="1"/>
    </xf>
    <xf numFmtId="4" fontId="35" fillId="30" borderId="158" applyNumberFormat="0" applyProtection="0">
      <alignment vertical="center"/>
    </xf>
    <xf numFmtId="0" fontId="41" fillId="13" borderId="174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4" fontId="35" fillId="23" borderId="174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4" fontId="33" fillId="17" borderId="133" applyNumberFormat="0" applyProtection="0">
      <alignment vertical="center"/>
    </xf>
    <xf numFmtId="4" fontId="35" fillId="12" borderId="174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3" fillId="28" borderId="167" applyNumberFormat="0" applyProtection="0">
      <alignment horizontal="left" vertical="center" wrapText="1" indent="1"/>
    </xf>
    <xf numFmtId="4" fontId="33" fillId="25" borderId="159" applyNumberFormat="0" applyProtection="0">
      <alignment horizontal="left" vertical="center" wrapText="1" indent="1"/>
    </xf>
    <xf numFmtId="4" fontId="39" fillId="29" borderId="133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33" fillId="25" borderId="177" applyNumberFormat="0" applyProtection="0">
      <alignment horizontal="left" vertical="center" wrapText="1" indent="1"/>
    </xf>
    <xf numFmtId="0" fontId="30" fillId="26" borderId="158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9" fillId="26" borderId="158" applyNumberFormat="0" applyProtection="0">
      <alignment horizontal="right" vertical="center"/>
    </xf>
    <xf numFmtId="4" fontId="45" fillId="13" borderId="158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0" fontId="41" fillId="13" borderId="162" applyNumberFormat="0" applyProtection="0">
      <alignment horizontal="left" vertical="center" indent="1"/>
    </xf>
    <xf numFmtId="4" fontId="35" fillId="20" borderId="133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4" fillId="18" borderId="133" applyNumberFormat="0" applyProtection="0">
      <alignment vertical="center"/>
    </xf>
    <xf numFmtId="4" fontId="35" fillId="29" borderId="162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9" fillId="29" borderId="174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38" fillId="30" borderId="133" applyNumberFormat="0" applyProtection="0">
      <alignment vertical="center"/>
    </xf>
    <xf numFmtId="4" fontId="33" fillId="17" borderId="174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4" fontId="35" fillId="15" borderId="178" applyNumberFormat="0" applyProtection="0">
      <alignment horizontal="right" vertical="center"/>
    </xf>
    <xf numFmtId="0" fontId="107" fillId="29" borderId="151" applyNumberFormat="0" applyProtection="0">
      <alignment horizontal="left" vertical="center" indent="1"/>
    </xf>
    <xf numFmtId="0" fontId="41" fillId="13" borderId="162" applyNumberFormat="0" applyProtection="0">
      <alignment horizontal="left" vertical="center" indent="1"/>
    </xf>
    <xf numFmtId="4" fontId="38" fillId="30" borderId="178" applyNumberFormat="0" applyProtection="0">
      <alignment vertical="center"/>
    </xf>
    <xf numFmtId="4" fontId="33" fillId="29" borderId="178" applyNumberFormat="0" applyProtection="0">
      <alignment horizontal="left" vertical="center" indent="1"/>
    </xf>
    <xf numFmtId="0" fontId="30" fillId="13" borderId="133" applyNumberFormat="0" applyProtection="0">
      <alignment horizontal="left" vertical="center" indent="1"/>
    </xf>
    <xf numFmtId="0" fontId="107" fillId="29" borderId="151" applyNumberFormat="0" applyProtection="0">
      <alignment horizontal="left" vertical="center" indent="1"/>
    </xf>
    <xf numFmtId="4" fontId="99" fillId="95" borderId="151" applyNumberFormat="0" applyProtection="0">
      <alignment horizontal="right" vertical="center"/>
    </xf>
    <xf numFmtId="4" fontId="38" fillId="30" borderId="133" applyNumberFormat="0" applyProtection="0">
      <alignment vertical="center"/>
    </xf>
    <xf numFmtId="0" fontId="41" fillId="13" borderId="174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0" fontId="35" fillId="30" borderId="133" applyNumberFormat="0" applyProtection="0">
      <alignment horizontal="left" vertical="top" indent="1"/>
    </xf>
    <xf numFmtId="0" fontId="43" fillId="28" borderId="174" applyNumberFormat="0" applyProtection="0">
      <alignment horizontal="left" vertical="top" indent="1"/>
    </xf>
    <xf numFmtId="4" fontId="33" fillId="25" borderId="159" applyNumberFormat="0" applyProtection="0">
      <alignment horizontal="left" vertical="center" wrapText="1" indent="1"/>
    </xf>
    <xf numFmtId="4" fontId="35" fillId="24" borderId="178" applyNumberFormat="0" applyProtection="0">
      <alignment horizontal="right" vertical="center"/>
    </xf>
    <xf numFmtId="4" fontId="35" fillId="11" borderId="158" applyNumberFormat="0" applyProtection="0">
      <alignment horizontal="right" vertical="center"/>
    </xf>
    <xf numFmtId="4" fontId="35" fillId="26" borderId="158" applyNumberFormat="0" applyProtection="0">
      <alignment horizontal="right" vertical="center"/>
    </xf>
    <xf numFmtId="0" fontId="30" fillId="26" borderId="133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0" fontId="40" fillId="29" borderId="162" applyNumberFormat="0" applyProtection="0">
      <alignment horizontal="left" vertical="center" indent="1"/>
    </xf>
    <xf numFmtId="0" fontId="35" fillId="30" borderId="133" applyNumberFormat="0" applyProtection="0">
      <alignment horizontal="left" vertical="top" indent="1"/>
    </xf>
    <xf numFmtId="0" fontId="43" fillId="28" borderId="151" applyNumberFormat="0" applyProtection="0">
      <alignment horizontal="left" vertical="top" indent="1"/>
    </xf>
    <xf numFmtId="4" fontId="33" fillId="29" borderId="151" applyNumberFormat="0" applyProtection="0">
      <alignment horizontal="left" vertical="center" indent="1"/>
    </xf>
    <xf numFmtId="4" fontId="33" fillId="28" borderId="167" applyNumberFormat="0" applyProtection="0">
      <alignment horizontal="left" vertical="center" wrapText="1" indent="1"/>
    </xf>
    <xf numFmtId="0" fontId="30" fillId="26" borderId="162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97" fillId="29" borderId="162" applyNumberFormat="0" applyProtection="0">
      <alignment vertical="center"/>
    </xf>
    <xf numFmtId="0" fontId="30" fillId="27" borderId="133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4" fontId="38" fillId="30" borderId="151" applyNumberFormat="0" applyProtection="0">
      <alignment vertical="center"/>
    </xf>
    <xf numFmtId="4" fontId="35" fillId="24" borderId="162" applyNumberFormat="0" applyProtection="0">
      <alignment horizontal="right" vertical="center"/>
    </xf>
    <xf numFmtId="0" fontId="33" fillId="18" borderId="162" applyNumberFormat="0" applyProtection="0">
      <alignment horizontal="left" vertical="top" indent="1"/>
    </xf>
    <xf numFmtId="0" fontId="30" fillId="27" borderId="158" applyNumberFormat="0" applyProtection="0">
      <alignment horizontal="left" vertical="top" indent="1"/>
    </xf>
    <xf numFmtId="4" fontId="35" fillId="15" borderId="162" applyNumberFormat="0" applyProtection="0">
      <alignment horizontal="right" vertical="center"/>
    </xf>
    <xf numFmtId="0" fontId="44" fillId="26" borderId="178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0" fontId="43" fillId="28" borderId="151" applyNumberFormat="0" applyProtection="0">
      <alignment horizontal="left" vertical="top" indent="1"/>
    </xf>
    <xf numFmtId="4" fontId="35" fillId="29" borderId="133" applyNumberFormat="0" applyProtection="0">
      <alignment horizontal="left" vertical="center" indent="1"/>
    </xf>
    <xf numFmtId="4" fontId="39" fillId="26" borderId="162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3" fillId="25" borderId="173" applyNumberFormat="0" applyProtection="0">
      <alignment horizontal="left" vertical="center" wrapText="1" indent="1"/>
    </xf>
    <xf numFmtId="4" fontId="35" fillId="24" borderId="162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5" fillId="30" borderId="151" applyNumberFormat="0" applyProtection="0">
      <alignment horizontal="left" vertical="center" indent="1"/>
    </xf>
    <xf numFmtId="4" fontId="35" fillId="30" borderId="133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3" fillId="11" borderId="177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0" fontId="43" fillId="28" borderId="161" applyNumberFormat="0" applyProtection="0">
      <alignment horizontal="left" vertical="top" wrapText="1" indent="1"/>
    </xf>
    <xf numFmtId="0" fontId="30" fillId="4" borderId="178" applyNumberFormat="0" applyProtection="0">
      <alignment horizontal="left" vertical="top" indent="1"/>
    </xf>
    <xf numFmtId="4" fontId="45" fillId="13" borderId="162" applyNumberFormat="0" applyProtection="0">
      <alignment horizontal="right" vertical="center"/>
    </xf>
    <xf numFmtId="4" fontId="35" fillId="22" borderId="133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5" fillId="19" borderId="162" applyNumberFormat="0" applyProtection="0">
      <alignment horizontal="right" vertical="center"/>
    </xf>
    <xf numFmtId="0" fontId="30" fillId="27" borderId="133" applyNumberFormat="0" applyProtection="0">
      <alignment horizontal="left" vertical="top" indent="1"/>
    </xf>
    <xf numFmtId="4" fontId="33" fillId="17" borderId="174" applyNumberFormat="0" applyProtection="0">
      <alignment vertical="center"/>
    </xf>
    <xf numFmtId="4" fontId="33" fillId="29" borderId="151" applyNumberFormat="0" applyProtection="0">
      <alignment horizontal="left" vertical="center" indent="1"/>
    </xf>
    <xf numFmtId="4" fontId="33" fillId="18" borderId="158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78" applyNumberFormat="0" applyProtection="0">
      <alignment horizontal="left" vertical="center" indent="1"/>
    </xf>
    <xf numFmtId="4" fontId="33" fillId="17" borderId="162" applyNumberFormat="0" applyProtection="0">
      <alignment vertical="center"/>
    </xf>
    <xf numFmtId="4" fontId="35" fillId="26" borderId="162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0" fontId="30" fillId="27" borderId="133" applyNumberFormat="0" applyProtection="0">
      <alignment horizontal="left" vertical="top" indent="1"/>
    </xf>
    <xf numFmtId="0" fontId="41" fillId="13" borderId="174" applyNumberFormat="0" applyProtection="0">
      <alignment horizontal="left" vertical="center" indent="1"/>
    </xf>
    <xf numFmtId="0" fontId="44" fillId="26" borderId="133" applyNumberFormat="0" applyProtection="0">
      <alignment horizontal="left" vertical="center" indent="1"/>
    </xf>
    <xf numFmtId="0" fontId="40" fillId="29" borderId="162" applyNumberFormat="0" applyProtection="0">
      <alignment horizontal="left" vertical="center" indent="1"/>
    </xf>
    <xf numFmtId="4" fontId="35" fillId="16" borderId="162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5" fillId="22" borderId="174" applyNumberFormat="0" applyProtection="0">
      <alignment horizontal="right" vertical="center"/>
    </xf>
    <xf numFmtId="4" fontId="34" fillId="18" borderId="162" applyNumberFormat="0" applyProtection="0">
      <alignment vertical="center"/>
    </xf>
    <xf numFmtId="0" fontId="30" fillId="27" borderId="174" applyNumberFormat="0" applyProtection="0">
      <alignment horizontal="left" vertical="top" indent="1"/>
    </xf>
    <xf numFmtId="0" fontId="30" fillId="8" borderId="133" applyNumberFormat="0" applyProtection="0">
      <alignment horizontal="left" vertical="top" indent="1"/>
    </xf>
    <xf numFmtId="4" fontId="35" fillId="21" borderId="151" applyNumberFormat="0" applyProtection="0">
      <alignment horizontal="right" vertical="center"/>
    </xf>
    <xf numFmtId="4" fontId="35" fillId="30" borderId="133" applyNumberFormat="0" applyProtection="0">
      <alignment vertical="center"/>
    </xf>
    <xf numFmtId="0" fontId="30" fillId="13" borderId="174" applyNumberFormat="0" applyProtection="0">
      <alignment horizontal="left" vertical="center" indent="1"/>
    </xf>
    <xf numFmtId="0" fontId="107" fillId="29" borderId="174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44" fillId="26" borderId="162" applyNumberFormat="0" applyProtection="0">
      <alignment horizontal="left" vertical="center" indent="1"/>
    </xf>
    <xf numFmtId="0" fontId="30" fillId="14" borderId="162" applyNumberFormat="0" applyProtection="0">
      <alignment horizontal="left" vertical="center" indent="1"/>
    </xf>
    <xf numFmtId="0" fontId="30" fillId="8" borderId="174" applyNumberFormat="0" applyProtection="0">
      <alignment horizontal="left" vertical="top" indent="1"/>
    </xf>
    <xf numFmtId="4" fontId="35" fillId="20" borderId="133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0" fontId="30" fillId="28" borderId="162" applyNumberFormat="0" applyProtection="0">
      <alignment horizontal="left" vertical="top" indent="1"/>
    </xf>
    <xf numFmtId="4" fontId="34" fillId="18" borderId="174" applyNumberFormat="0" applyProtection="0">
      <alignment vertical="center"/>
    </xf>
    <xf numFmtId="0" fontId="30" fillId="28" borderId="178" applyNumberFormat="0" applyProtection="0">
      <alignment horizontal="left" vertical="top" indent="1"/>
    </xf>
    <xf numFmtId="4" fontId="33" fillId="18" borderId="174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0" fontId="30" fillId="4" borderId="162" applyNumberFormat="0" applyProtection="0">
      <alignment horizontal="left" vertical="center" indent="1"/>
    </xf>
    <xf numFmtId="0" fontId="30" fillId="26" borderId="133" applyNumberFormat="0" applyProtection="0">
      <alignment horizontal="left" vertical="center" indent="1"/>
    </xf>
    <xf numFmtId="4" fontId="38" fillId="30" borderId="162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25" borderId="142" applyNumberFormat="0" applyProtection="0">
      <alignment horizontal="left" vertical="center" indent="1"/>
    </xf>
    <xf numFmtId="0" fontId="30" fillId="13" borderId="162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0" fontId="43" fillId="28" borderId="151" applyNumberFormat="0" applyProtection="0">
      <alignment horizontal="left" vertical="top" indent="1"/>
    </xf>
    <xf numFmtId="4" fontId="35" fillId="30" borderId="178" applyNumberFormat="0" applyProtection="0">
      <alignment vertical="center"/>
    </xf>
    <xf numFmtId="0" fontId="30" fillId="27" borderId="162" applyNumberFormat="0" applyProtection="0">
      <alignment horizontal="left" vertical="top" indent="1"/>
    </xf>
    <xf numFmtId="4" fontId="35" fillId="30" borderId="162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0" fontId="30" fillId="27" borderId="174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0" fontId="30" fillId="8" borderId="162" applyNumberFormat="0" applyProtection="0">
      <alignment horizontal="left" vertical="top" indent="1"/>
    </xf>
    <xf numFmtId="0" fontId="30" fillId="28" borderId="174" applyNumberFormat="0" applyProtection="0">
      <alignment horizontal="left" vertical="top" indent="1"/>
    </xf>
    <xf numFmtId="0" fontId="30" fillId="14" borderId="151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4" fontId="35" fillId="19" borderId="162" applyNumberFormat="0" applyProtection="0">
      <alignment horizontal="right" vertical="center"/>
    </xf>
    <xf numFmtId="4" fontId="39" fillId="26" borderId="158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5" fillId="22" borderId="151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0" fontId="33" fillId="18" borderId="174" applyNumberFormat="0" applyProtection="0">
      <alignment horizontal="left" vertical="top" indent="1"/>
    </xf>
    <xf numFmtId="4" fontId="33" fillId="29" borderId="174" applyNumberFormat="0" applyProtection="0">
      <alignment horizontal="left" vertical="center" indent="1"/>
    </xf>
    <xf numFmtId="4" fontId="35" fillId="23" borderId="133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0" fontId="44" fillId="26" borderId="151" applyNumberFormat="0" applyProtection="0">
      <alignment horizontal="left" vertical="center" indent="1"/>
    </xf>
    <xf numFmtId="4" fontId="39" fillId="26" borderId="151" applyNumberFormat="0" applyProtection="0">
      <alignment horizontal="right" vertical="center"/>
    </xf>
    <xf numFmtId="0" fontId="30" fillId="13" borderId="178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4" fontId="35" fillId="26" borderId="142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3" fillId="29" borderId="162" applyNumberFormat="0" applyProtection="0">
      <alignment horizontal="left" vertical="center" indent="1"/>
    </xf>
    <xf numFmtId="4" fontId="33" fillId="29" borderId="162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0" fontId="40" fillId="29" borderId="133" applyNumberFormat="0" applyProtection="0">
      <alignment horizontal="left" vertical="center" indent="1"/>
    </xf>
    <xf numFmtId="4" fontId="45" fillId="13" borderId="151" applyNumberFormat="0" applyProtection="0">
      <alignment horizontal="right" vertical="center"/>
    </xf>
    <xf numFmtId="0" fontId="30" fillId="26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4" fontId="97" fillId="29" borderId="158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9" fillId="29" borderId="174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45" fillId="26" borderId="133" applyNumberFormat="0" applyProtection="0">
      <alignment horizontal="right" vertical="center"/>
    </xf>
    <xf numFmtId="0" fontId="30" fillId="4" borderId="162" applyNumberFormat="0" applyProtection="0">
      <alignment horizontal="left" vertical="top" indent="1"/>
    </xf>
    <xf numFmtId="4" fontId="39" fillId="29" borderId="174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0" fontId="30" fillId="27" borderId="133" applyNumberFormat="0" applyProtection="0">
      <alignment horizontal="left" vertical="top" indent="1"/>
    </xf>
    <xf numFmtId="4" fontId="38" fillId="30" borderId="151" applyNumberFormat="0" applyProtection="0">
      <alignment vertical="center"/>
    </xf>
    <xf numFmtId="0" fontId="35" fillId="30" borderId="158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4" fontId="35" fillId="30" borderId="178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4" fontId="38" fillId="30" borderId="178" applyNumberFormat="0" applyProtection="0">
      <alignment vertical="center"/>
    </xf>
    <xf numFmtId="0" fontId="35" fillId="30" borderId="151" applyNumberFormat="0" applyProtection="0">
      <alignment horizontal="left" vertical="top" indent="1"/>
    </xf>
    <xf numFmtId="4" fontId="33" fillId="25" borderId="173" applyNumberFormat="0" applyProtection="0">
      <alignment horizontal="left" vertical="center" indent="1"/>
    </xf>
    <xf numFmtId="4" fontId="45" fillId="26" borderId="133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4" fontId="38" fillId="30" borderId="178" applyNumberFormat="0" applyProtection="0">
      <alignment vertical="center"/>
    </xf>
    <xf numFmtId="0" fontId="41" fillId="13" borderId="174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4" fontId="35" fillId="23" borderId="158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0" fontId="33" fillId="18" borderId="133" applyNumberFormat="0" applyProtection="0">
      <alignment horizontal="left" vertical="top" indent="1"/>
    </xf>
    <xf numFmtId="4" fontId="35" fillId="29" borderId="174" applyNumberFormat="0" applyProtection="0">
      <alignment horizontal="left" vertical="center" indent="1"/>
    </xf>
    <xf numFmtId="0" fontId="30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33" fillId="18" borderId="178" applyNumberFormat="0" applyProtection="0">
      <alignment horizontal="left" vertical="top" indent="1"/>
    </xf>
    <xf numFmtId="4" fontId="34" fillId="18" borderId="151" applyNumberFormat="0" applyProtection="0">
      <alignment vertical="center"/>
    </xf>
    <xf numFmtId="4" fontId="35" fillId="22" borderId="158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0" fontId="44" fillId="26" borderId="151" applyNumberFormat="0" applyProtection="0">
      <alignment horizontal="left" vertical="center" indent="1"/>
    </xf>
    <xf numFmtId="0" fontId="33" fillId="18" borderId="158" applyNumberFormat="0" applyProtection="0">
      <alignment horizontal="left" vertical="top" indent="1"/>
    </xf>
    <xf numFmtId="4" fontId="33" fillId="29" borderId="151" applyNumberFormat="0" applyProtection="0">
      <alignment horizontal="left" vertical="center" indent="1"/>
    </xf>
    <xf numFmtId="0" fontId="30" fillId="13" borderId="151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0" fontId="30" fillId="13" borderId="151" applyNumberFormat="0" applyProtection="0">
      <alignment horizontal="left" vertical="center" indent="1"/>
    </xf>
    <xf numFmtId="4" fontId="35" fillId="19" borderId="162" applyNumberFormat="0" applyProtection="0">
      <alignment horizontal="right" vertical="center"/>
    </xf>
    <xf numFmtId="4" fontId="33" fillId="17" borderId="174" applyNumberFormat="0" applyProtection="0">
      <alignment vertical="center"/>
    </xf>
    <xf numFmtId="4" fontId="35" fillId="26" borderId="142" applyNumberFormat="0" applyProtection="0">
      <alignment horizontal="left" vertical="center" indent="1"/>
    </xf>
    <xf numFmtId="4" fontId="35" fillId="12" borderId="174" applyNumberFormat="0" applyProtection="0">
      <alignment horizontal="right" vertical="center"/>
    </xf>
    <xf numFmtId="0" fontId="33" fillId="18" borderId="162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0" fontId="30" fillId="4" borderId="174" applyNumberFormat="0" applyProtection="0">
      <alignment horizontal="left" vertical="top" indent="1"/>
    </xf>
    <xf numFmtId="4" fontId="35" fillId="22" borderId="174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3" fillId="11" borderId="177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5" fillId="22" borderId="133" applyNumberFormat="0" applyProtection="0">
      <alignment horizontal="right" vertical="center"/>
    </xf>
    <xf numFmtId="0" fontId="30" fillId="4" borderId="158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4" fontId="39" fillId="29" borderId="158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4" fontId="35" fillId="20" borderId="162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4" fontId="33" fillId="17" borderId="133" applyNumberFormat="0" applyProtection="0">
      <alignment vertical="center"/>
    </xf>
    <xf numFmtId="4" fontId="33" fillId="11" borderId="150" applyNumberFormat="0" applyProtection="0">
      <alignment horizontal="left" vertical="center" indent="1"/>
    </xf>
    <xf numFmtId="0" fontId="30" fillId="14" borderId="162" applyNumberFormat="0" applyProtection="0">
      <alignment horizontal="left" vertical="center" indent="1"/>
    </xf>
    <xf numFmtId="0" fontId="44" fillId="26" borderId="151" applyNumberFormat="0" applyProtection="0">
      <alignment horizontal="left" vertical="center" indent="1"/>
    </xf>
    <xf numFmtId="0" fontId="44" fillId="26" borderId="178" applyNumberFormat="0" applyProtection="0">
      <alignment horizontal="left" vertical="center" indent="1"/>
    </xf>
    <xf numFmtId="4" fontId="35" fillId="21" borderId="174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4" fontId="35" fillId="26" borderId="133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0" fontId="33" fillId="18" borderId="151" applyNumberFormat="0" applyProtection="0">
      <alignment horizontal="left" vertical="top" indent="1"/>
    </xf>
    <xf numFmtId="4" fontId="39" fillId="26" borderId="151" applyNumberFormat="0" applyProtection="0">
      <alignment horizontal="right" vertical="center"/>
    </xf>
    <xf numFmtId="4" fontId="33" fillId="28" borderId="144" applyNumberFormat="0" applyProtection="0">
      <alignment horizontal="left" vertical="center" wrapText="1" indent="1"/>
    </xf>
    <xf numFmtId="4" fontId="33" fillId="28" borderId="175" applyNumberFormat="0" applyProtection="0">
      <alignment horizontal="left" vertical="center" wrapText="1" indent="1"/>
    </xf>
    <xf numFmtId="4" fontId="35" fillId="21" borderId="158" applyNumberFormat="0" applyProtection="0">
      <alignment horizontal="right" vertical="center"/>
    </xf>
    <xf numFmtId="4" fontId="35" fillId="26" borderId="133" applyNumberFormat="0" applyProtection="0">
      <alignment horizontal="right" vertical="center"/>
    </xf>
    <xf numFmtId="4" fontId="33" fillId="17" borderId="162" applyNumberFormat="0" applyProtection="0">
      <alignment vertical="center"/>
    </xf>
    <xf numFmtId="4" fontId="39" fillId="26" borderId="178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4" fontId="45" fillId="13" borderId="178" applyNumberFormat="0" applyProtection="0">
      <alignment horizontal="right" vertical="center"/>
    </xf>
    <xf numFmtId="0" fontId="30" fillId="8" borderId="158" applyNumberFormat="0" applyProtection="0">
      <alignment horizontal="left" vertical="top" indent="1"/>
    </xf>
    <xf numFmtId="4" fontId="99" fillId="95" borderId="133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0" fontId="30" fillId="28" borderId="162" applyNumberFormat="0" applyProtection="0">
      <alignment horizontal="left" vertical="top" indent="1"/>
    </xf>
    <xf numFmtId="4" fontId="33" fillId="29" borderId="133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4" fontId="33" fillId="18" borderId="133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4" fontId="35" fillId="20" borderId="158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4" fontId="33" fillId="28" borderId="167" applyNumberFormat="0" applyProtection="0">
      <alignment horizontal="left" vertical="center" wrapText="1" indent="1"/>
    </xf>
    <xf numFmtId="4" fontId="35" fillId="20" borderId="133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4" fontId="33" fillId="28" borderId="160" applyNumberFormat="0" applyProtection="0">
      <alignment horizontal="left" vertical="center" wrapText="1" indent="1"/>
    </xf>
    <xf numFmtId="0" fontId="30" fillId="13" borderId="158" applyNumberFormat="0" applyProtection="0">
      <alignment horizontal="left" vertical="center" indent="1"/>
    </xf>
    <xf numFmtId="0" fontId="107" fillId="29" borderId="158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4" fontId="45" fillId="26" borderId="162" applyNumberFormat="0" applyProtection="0">
      <alignment horizontal="right" vertical="center"/>
    </xf>
    <xf numFmtId="0" fontId="44" fillId="26" borderId="133" applyNumberFormat="0" applyProtection="0">
      <alignment horizontal="left" vertical="center" indent="1"/>
    </xf>
    <xf numFmtId="4" fontId="35" fillId="30" borderId="178" applyNumberFormat="0" applyProtection="0">
      <alignment horizontal="left" vertical="center" indent="1"/>
    </xf>
    <xf numFmtId="4" fontId="39" fillId="26" borderId="178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9" fillId="26" borderId="158" applyNumberFormat="0" applyProtection="0">
      <alignment horizontal="right" vertical="center"/>
    </xf>
    <xf numFmtId="4" fontId="38" fillId="30" borderId="151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29" borderId="133" applyNumberFormat="0" applyProtection="0">
      <alignment horizontal="left" vertical="center" indent="1"/>
    </xf>
    <xf numFmtId="4" fontId="33" fillId="25" borderId="163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4" fontId="35" fillId="16" borderId="151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43" fillId="28" borderId="168" applyNumberFormat="0" applyProtection="0">
      <alignment horizontal="left" vertical="top" wrapText="1" indent="1"/>
    </xf>
    <xf numFmtId="4" fontId="35" fillId="11" borderId="158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4" fillId="18" borderId="174" applyNumberFormat="0" applyProtection="0">
      <alignment vertical="center"/>
    </xf>
    <xf numFmtId="4" fontId="33" fillId="28" borderId="144" applyNumberFormat="0" applyProtection="0">
      <alignment horizontal="left" vertical="center" wrapText="1" indent="1"/>
    </xf>
    <xf numFmtId="0" fontId="30" fillId="4" borderId="151" applyNumberFormat="0" applyProtection="0">
      <alignment horizontal="left" vertical="top" indent="1"/>
    </xf>
    <xf numFmtId="4" fontId="35" fillId="20" borderId="162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45" fillId="26" borderId="178" applyNumberFormat="0" applyProtection="0">
      <alignment horizontal="right" vertical="center"/>
    </xf>
    <xf numFmtId="4" fontId="34" fillId="18" borderId="133" applyNumberFormat="0" applyProtection="0">
      <alignment vertical="center"/>
    </xf>
    <xf numFmtId="0" fontId="44" fillId="26" borderId="174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33" fillId="18" borderId="133" applyNumberFormat="0" applyProtection="0">
      <alignment horizontal="left" vertical="center" indent="1"/>
    </xf>
    <xf numFmtId="0" fontId="44" fillId="26" borderId="174" applyNumberFormat="0" applyProtection="0">
      <alignment horizontal="left" vertical="center" indent="1"/>
    </xf>
    <xf numFmtId="4" fontId="35" fillId="20" borderId="162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3" fillId="18" borderId="174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0" fontId="33" fillId="18" borderId="162" applyNumberFormat="0" applyProtection="0">
      <alignment horizontal="left" vertical="top" indent="1"/>
    </xf>
    <xf numFmtId="0" fontId="35" fillId="30" borderId="151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4" fontId="45" fillId="13" borderId="178" applyNumberFormat="0" applyProtection="0">
      <alignment horizontal="right" vertical="center"/>
    </xf>
    <xf numFmtId="4" fontId="97" fillId="29" borderId="162" applyNumberFormat="0" applyProtection="0">
      <alignment vertical="center"/>
    </xf>
    <xf numFmtId="4" fontId="97" fillId="29" borderId="158" applyNumberFormat="0" applyProtection="0">
      <alignment vertical="center"/>
    </xf>
    <xf numFmtId="4" fontId="35" fillId="30" borderId="178" applyNumberFormat="0" applyProtection="0">
      <alignment vertical="center"/>
    </xf>
    <xf numFmtId="0" fontId="30" fillId="28" borderId="178" applyNumberFormat="0" applyProtection="0">
      <alignment horizontal="left" vertical="top" indent="1"/>
    </xf>
    <xf numFmtId="0" fontId="30" fillId="14" borderId="158" applyNumberFormat="0" applyProtection="0">
      <alignment horizontal="left" vertical="center" indent="1"/>
    </xf>
    <xf numFmtId="4" fontId="35" fillId="12" borderId="158" applyNumberFormat="0" applyProtection="0">
      <alignment horizontal="right" vertical="center"/>
    </xf>
    <xf numFmtId="4" fontId="38" fillId="30" borderId="158" applyNumberFormat="0" applyProtection="0">
      <alignment vertical="center"/>
    </xf>
    <xf numFmtId="0" fontId="30" fillId="27" borderId="158" applyNumberFormat="0" applyProtection="0">
      <alignment horizontal="left" vertical="top" indent="1"/>
    </xf>
    <xf numFmtId="4" fontId="35" fillId="21" borderId="174" applyNumberFormat="0" applyProtection="0">
      <alignment horizontal="right" vertical="center"/>
    </xf>
    <xf numFmtId="4" fontId="35" fillId="15" borderId="178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4" fontId="33" fillId="25" borderId="173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0" fontId="30" fillId="4" borderId="133" applyNumberFormat="0" applyProtection="0">
      <alignment horizontal="left" vertical="top" indent="1"/>
    </xf>
    <xf numFmtId="4" fontId="35" fillId="26" borderId="150" applyNumberFormat="0" applyProtection="0">
      <alignment horizontal="left" vertical="center" indent="1"/>
    </xf>
    <xf numFmtId="0" fontId="44" fillId="26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4" fontId="39" fillId="26" borderId="162" applyNumberFormat="0" applyProtection="0">
      <alignment horizontal="right" vertical="center"/>
    </xf>
    <xf numFmtId="0" fontId="30" fillId="13" borderId="178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30" borderId="178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45" fillId="26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3" fillId="11" borderId="142" applyNumberFormat="0" applyProtection="0">
      <alignment horizontal="left" vertical="center" indent="1"/>
    </xf>
    <xf numFmtId="4" fontId="97" fillId="29" borderId="178" applyNumberFormat="0" applyProtection="0">
      <alignment vertical="center"/>
    </xf>
    <xf numFmtId="0" fontId="35" fillId="30" borderId="133" applyNumberFormat="0" applyProtection="0">
      <alignment horizontal="left" vertical="top" indent="1"/>
    </xf>
    <xf numFmtId="4" fontId="35" fillId="23" borderId="178" applyNumberFormat="0" applyProtection="0">
      <alignment horizontal="right" vertical="center"/>
    </xf>
    <xf numFmtId="0" fontId="30" fillId="27" borderId="162" applyNumberFormat="0" applyProtection="0">
      <alignment horizontal="left" vertical="top" indent="1"/>
    </xf>
    <xf numFmtId="0" fontId="40" fillId="29" borderId="151" applyNumberFormat="0" applyProtection="0">
      <alignment horizontal="left" vertical="center" indent="1"/>
    </xf>
    <xf numFmtId="4" fontId="35" fillId="29" borderId="158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3" fillId="25" borderId="173" applyNumberFormat="0" applyProtection="0">
      <alignment horizontal="left" vertical="center" wrapText="1" indent="1"/>
    </xf>
    <xf numFmtId="0" fontId="33" fillId="18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1" fillId="13" borderId="151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99" fillId="95" borderId="133" applyNumberFormat="0" applyProtection="0">
      <alignment horizontal="right" vertical="center"/>
    </xf>
    <xf numFmtId="4" fontId="33" fillId="29" borderId="162" applyNumberFormat="0" applyProtection="0">
      <alignment horizontal="left" vertical="center" indent="1"/>
    </xf>
    <xf numFmtId="4" fontId="35" fillId="29" borderId="178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4" fontId="35" fillId="26" borderId="163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0" fontId="30" fillId="26" borderId="133" applyNumberFormat="0" applyProtection="0">
      <alignment horizontal="left" vertical="center" indent="1"/>
    </xf>
    <xf numFmtId="4" fontId="35" fillId="30" borderId="162" applyNumberFormat="0" applyProtection="0">
      <alignment vertical="center"/>
    </xf>
    <xf numFmtId="4" fontId="35" fillId="24" borderId="151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4" fontId="45" fillId="26" borderId="178" applyNumberFormat="0" applyProtection="0">
      <alignment horizontal="right" vertical="center"/>
    </xf>
    <xf numFmtId="4" fontId="45" fillId="26" borderId="174" applyNumberFormat="0" applyProtection="0">
      <alignment horizontal="right" vertical="center"/>
    </xf>
    <xf numFmtId="4" fontId="35" fillId="26" borderId="158" applyNumberFormat="0" applyProtection="0">
      <alignment horizontal="right" vertical="center"/>
    </xf>
    <xf numFmtId="0" fontId="30" fillId="27" borderId="162" applyNumberFormat="0" applyProtection="0">
      <alignment horizontal="left" vertical="top" indent="1"/>
    </xf>
    <xf numFmtId="4" fontId="33" fillId="29" borderId="158" applyNumberFormat="0" applyProtection="0">
      <alignment horizontal="left" vertical="center" indent="1"/>
    </xf>
    <xf numFmtId="4" fontId="35" fillId="23" borderId="158" applyNumberFormat="0" applyProtection="0">
      <alignment horizontal="right" vertical="center"/>
    </xf>
    <xf numFmtId="0" fontId="43" fillId="28" borderId="135" applyNumberFormat="0" applyProtection="0">
      <alignment horizontal="left" vertical="top" wrapText="1" indent="1"/>
    </xf>
    <xf numFmtId="0" fontId="43" fillId="28" borderId="161" applyNumberFormat="0" applyProtection="0">
      <alignment horizontal="left" vertical="top" wrapText="1" indent="1"/>
    </xf>
    <xf numFmtId="4" fontId="35" fillId="15" borderId="174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0" fontId="30" fillId="28" borderId="151" applyNumberFormat="0" applyProtection="0">
      <alignment horizontal="left" vertical="top" indent="1"/>
    </xf>
    <xf numFmtId="0" fontId="30" fillId="8" borderId="178" applyNumberFormat="0" applyProtection="0">
      <alignment horizontal="left" vertical="top" indent="1"/>
    </xf>
    <xf numFmtId="0" fontId="33" fillId="18" borderId="158" applyNumberFormat="0" applyProtection="0">
      <alignment horizontal="left" vertical="top" indent="1"/>
    </xf>
    <xf numFmtId="4" fontId="35" fillId="23" borderId="178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0" fontId="30" fillId="13" borderId="133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4" fontId="35" fillId="11" borderId="162" applyNumberFormat="0" applyProtection="0">
      <alignment horizontal="right" vertical="center"/>
    </xf>
    <xf numFmtId="4" fontId="35" fillId="30" borderId="178" applyNumberFormat="0" applyProtection="0">
      <alignment vertical="center"/>
    </xf>
    <xf numFmtId="4" fontId="35" fillId="26" borderId="178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4" fontId="35" fillId="15" borderId="158" applyNumberFormat="0" applyProtection="0">
      <alignment horizontal="right" vertical="center"/>
    </xf>
    <xf numFmtId="4" fontId="45" fillId="26" borderId="162" applyNumberFormat="0" applyProtection="0">
      <alignment horizontal="right" vertical="center"/>
    </xf>
    <xf numFmtId="0" fontId="41" fillId="13" borderId="174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43" fillId="28" borderId="153" applyNumberFormat="0" applyProtection="0">
      <alignment horizontal="left" vertical="top" wrapText="1" indent="1"/>
    </xf>
    <xf numFmtId="0" fontId="30" fillId="26" borderId="151" applyNumberFormat="0" applyProtection="0">
      <alignment horizontal="left" vertical="center" indent="1"/>
    </xf>
    <xf numFmtId="4" fontId="35" fillId="22" borderId="151" applyNumberFormat="0" applyProtection="0">
      <alignment horizontal="right" vertical="center"/>
    </xf>
    <xf numFmtId="0" fontId="30" fillId="8" borderId="174" applyNumberFormat="0" applyProtection="0">
      <alignment horizontal="left" vertical="top" indent="1"/>
    </xf>
    <xf numFmtId="4" fontId="35" fillId="19" borderId="133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5" fillId="30" borderId="162" applyNumberFormat="0" applyProtection="0">
      <alignment vertical="center"/>
    </xf>
    <xf numFmtId="4" fontId="33" fillId="11" borderId="142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29" borderId="178" applyNumberFormat="0" applyProtection="0">
      <alignment horizontal="left" vertical="center" indent="1"/>
    </xf>
    <xf numFmtId="0" fontId="30" fillId="28" borderId="158" applyNumberFormat="0" applyProtection="0">
      <alignment horizontal="left" vertical="top" indent="1"/>
    </xf>
    <xf numFmtId="4" fontId="35" fillId="23" borderId="174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0" fontId="107" fillId="29" borderId="151" applyNumberFormat="0" applyProtection="0">
      <alignment horizontal="left" vertical="center" indent="1"/>
    </xf>
    <xf numFmtId="0" fontId="41" fillId="13" borderId="158" applyNumberFormat="0" applyProtection="0">
      <alignment horizontal="left" vertical="center" indent="1"/>
    </xf>
    <xf numFmtId="4" fontId="45" fillId="26" borderId="151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35" fillId="23" borderId="158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5" fillId="11" borderId="133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5" fillId="29" borderId="162" applyNumberFormat="0" applyProtection="0">
      <alignment horizontal="left" vertical="center" indent="1"/>
    </xf>
    <xf numFmtId="0" fontId="41" fillId="13" borderId="133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99" fillId="95" borderId="158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0" fontId="43" fillId="28" borderId="133" applyNumberFormat="0" applyProtection="0">
      <alignment horizontal="left" vertical="top" indent="1"/>
    </xf>
    <xf numFmtId="0" fontId="43" fillId="28" borderId="178" applyNumberFormat="0" applyProtection="0">
      <alignment horizontal="left" vertical="top" indent="1"/>
    </xf>
    <xf numFmtId="4" fontId="35" fillId="24" borderId="174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3" fillId="25" borderId="159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5" fillId="29" borderId="133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4" fontId="38" fillId="30" borderId="158" applyNumberFormat="0" applyProtection="0">
      <alignment vertical="center"/>
    </xf>
    <xf numFmtId="4" fontId="45" fillId="26" borderId="174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9" fillId="29" borderId="151" applyNumberFormat="0" applyProtection="0">
      <alignment horizontal="right" vertical="center"/>
    </xf>
    <xf numFmtId="4" fontId="35" fillId="26" borderId="178" applyNumberFormat="0" applyProtection="0">
      <alignment horizontal="right" vertical="center"/>
    </xf>
    <xf numFmtId="0" fontId="30" fillId="27" borderId="158" applyNumberFormat="0" applyProtection="0">
      <alignment horizontal="left" vertical="top" indent="1"/>
    </xf>
    <xf numFmtId="4" fontId="35" fillId="26" borderId="150" applyNumberFormat="0" applyProtection="0">
      <alignment horizontal="left" vertical="center" indent="1"/>
    </xf>
    <xf numFmtId="4" fontId="99" fillId="95" borderId="162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0" fontId="43" fillId="28" borderId="135" applyNumberFormat="0" applyProtection="0">
      <alignment horizontal="left" vertical="top" wrapText="1" indent="1"/>
    </xf>
    <xf numFmtId="4" fontId="45" fillId="13" borderId="178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3" fillId="18" borderId="158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0" fontId="30" fillId="4" borderId="162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4" fontId="35" fillId="11" borderId="174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35" fillId="12" borderId="133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35" fillId="21" borderId="162" applyNumberFormat="0" applyProtection="0">
      <alignment horizontal="right" vertical="center"/>
    </xf>
    <xf numFmtId="4" fontId="35" fillId="30" borderId="158" applyNumberFormat="0" applyProtection="0">
      <alignment vertical="center"/>
    </xf>
    <xf numFmtId="4" fontId="35" fillId="26" borderId="162" applyNumberFormat="0" applyProtection="0">
      <alignment horizontal="right" vertical="center"/>
    </xf>
    <xf numFmtId="4" fontId="35" fillId="21" borderId="162" applyNumberFormat="0" applyProtection="0">
      <alignment horizontal="right" vertical="center"/>
    </xf>
    <xf numFmtId="0" fontId="33" fillId="18" borderId="133" applyNumberFormat="0" applyProtection="0">
      <alignment horizontal="left" vertical="top" indent="1"/>
    </xf>
    <xf numFmtId="0" fontId="43" fillId="28" borderId="151" applyNumberFormat="0" applyProtection="0">
      <alignment horizontal="left" vertical="top" indent="1"/>
    </xf>
    <xf numFmtId="4" fontId="33" fillId="25" borderId="150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26" borderId="178" applyNumberFormat="0" applyProtection="0">
      <alignment horizontal="right" vertical="center"/>
    </xf>
    <xf numFmtId="4" fontId="35" fillId="11" borderId="162" applyNumberFormat="0" applyProtection="0">
      <alignment horizontal="right" vertical="center"/>
    </xf>
    <xf numFmtId="4" fontId="45" fillId="26" borderId="174" applyNumberFormat="0" applyProtection="0">
      <alignment horizontal="right" vertical="center"/>
    </xf>
    <xf numFmtId="4" fontId="35" fillId="11" borderId="178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4" fontId="35" fillId="29" borderId="162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5" fillId="26" borderId="158" applyNumberFormat="0" applyProtection="0">
      <alignment horizontal="right" vertical="center"/>
    </xf>
    <xf numFmtId="0" fontId="30" fillId="8" borderId="162" applyNumberFormat="0" applyProtection="0">
      <alignment horizontal="left" vertical="top" indent="1"/>
    </xf>
    <xf numFmtId="4" fontId="33" fillId="18" borderId="151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11" borderId="150" applyNumberFormat="0" applyProtection="0">
      <alignment horizontal="left" vertical="center" indent="1"/>
    </xf>
    <xf numFmtId="4" fontId="38" fillId="30" borderId="133" applyNumberFormat="0" applyProtection="0">
      <alignment vertical="center"/>
    </xf>
    <xf numFmtId="0" fontId="30" fillId="28" borderId="178" applyNumberFormat="0" applyProtection="0">
      <alignment horizontal="left" vertical="top" indent="1"/>
    </xf>
    <xf numFmtId="0" fontId="107" fillId="29" borderId="158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0" fontId="30" fillId="14" borderId="151" applyNumberFormat="0" applyProtection="0">
      <alignment horizontal="left" vertical="center" indent="1"/>
    </xf>
    <xf numFmtId="4" fontId="35" fillId="23" borderId="162" applyNumberFormat="0" applyProtection="0">
      <alignment horizontal="right" vertical="center"/>
    </xf>
    <xf numFmtId="4" fontId="45" fillId="13" borderId="162" applyNumberFormat="0" applyProtection="0">
      <alignment horizontal="right" vertical="center"/>
    </xf>
    <xf numFmtId="4" fontId="38" fillId="30" borderId="151" applyNumberFormat="0" applyProtection="0">
      <alignment vertical="center"/>
    </xf>
    <xf numFmtId="0" fontId="107" fillId="29" borderId="133" applyNumberFormat="0" applyProtection="0">
      <alignment horizontal="left" vertical="center" indent="1"/>
    </xf>
    <xf numFmtId="0" fontId="33" fillId="18" borderId="162" applyNumberFormat="0" applyProtection="0">
      <alignment horizontal="left" vertical="top" indent="1"/>
    </xf>
    <xf numFmtId="4" fontId="35" fillId="29" borderId="158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26" borderId="154" applyNumberFormat="0" applyProtection="0">
      <alignment horizontal="left" vertical="center" indent="1"/>
    </xf>
    <xf numFmtId="4" fontId="38" fillId="30" borderId="133" applyNumberFormat="0" applyProtection="0">
      <alignment vertical="center"/>
    </xf>
    <xf numFmtId="4" fontId="35" fillId="26" borderId="178" applyNumberFormat="0" applyProtection="0">
      <alignment horizontal="right" vertical="center"/>
    </xf>
    <xf numFmtId="4" fontId="33" fillId="29" borderId="133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35" fillId="26" borderId="158" applyNumberFormat="0" applyProtection="0">
      <alignment horizontal="right" vertical="center"/>
    </xf>
    <xf numFmtId="4" fontId="33" fillId="18" borderId="133" applyNumberFormat="0" applyProtection="0">
      <alignment horizontal="left" vertical="center" indent="1"/>
    </xf>
    <xf numFmtId="0" fontId="30" fillId="14" borderId="174" applyNumberFormat="0" applyProtection="0">
      <alignment horizontal="left" vertical="center" indent="1"/>
    </xf>
    <xf numFmtId="4" fontId="97" fillId="29" borderId="178" applyNumberFormat="0" applyProtection="0">
      <alignment vertical="center"/>
    </xf>
    <xf numFmtId="4" fontId="33" fillId="11" borderId="159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11" borderId="133" applyNumberFormat="0" applyProtection="0">
      <alignment horizontal="right" vertical="center"/>
    </xf>
    <xf numFmtId="4" fontId="33" fillId="18" borderId="158" applyNumberFormat="0" applyProtection="0">
      <alignment horizontal="left" vertical="center" indent="1"/>
    </xf>
    <xf numFmtId="4" fontId="99" fillId="95" borderId="178" applyNumberFormat="0" applyProtection="0">
      <alignment horizontal="right" vertical="center"/>
    </xf>
    <xf numFmtId="0" fontId="30" fillId="4" borderId="178" applyNumberFormat="0" applyProtection="0">
      <alignment horizontal="left" vertical="top" indent="1"/>
    </xf>
    <xf numFmtId="4" fontId="33" fillId="29" borderId="158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4" fontId="39" fillId="29" borderId="158" applyNumberFormat="0" applyProtection="0">
      <alignment horizontal="right" vertical="center"/>
    </xf>
    <xf numFmtId="0" fontId="40" fillId="29" borderId="162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45" fillId="26" borderId="158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5" fillId="22" borderId="151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0" fontId="30" fillId="4" borderId="158" applyNumberFormat="0" applyProtection="0">
      <alignment horizontal="left" vertical="top" indent="1"/>
    </xf>
    <xf numFmtId="4" fontId="99" fillId="95" borderId="133" applyNumberFormat="0" applyProtection="0">
      <alignment horizontal="right" vertical="center"/>
    </xf>
    <xf numFmtId="4" fontId="33" fillId="17" borderId="162" applyNumberFormat="0" applyProtection="0">
      <alignment vertical="center"/>
    </xf>
    <xf numFmtId="4" fontId="45" fillId="26" borderId="151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99" fillId="95" borderId="133" applyNumberFormat="0" applyProtection="0">
      <alignment horizontal="right" vertical="center"/>
    </xf>
    <xf numFmtId="4" fontId="99" fillId="95" borderId="162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33" fillId="18" borderId="174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0" fontId="41" fillId="13" borderId="174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3" fillId="17" borderId="174" applyNumberFormat="0" applyProtection="0">
      <alignment vertical="center"/>
    </xf>
    <xf numFmtId="4" fontId="35" fillId="19" borderId="174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4" fontId="35" fillId="11" borderId="162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11" borderId="133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8" fillId="30" borderId="162" applyNumberFormat="0" applyProtection="0">
      <alignment vertical="center"/>
    </xf>
    <xf numFmtId="4" fontId="33" fillId="17" borderId="151" applyNumberFormat="0" applyProtection="0">
      <alignment vertical="center"/>
    </xf>
    <xf numFmtId="4" fontId="35" fillId="11" borderId="133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45" fillId="26" borderId="174" applyNumberFormat="0" applyProtection="0">
      <alignment horizontal="right" vertical="center"/>
    </xf>
    <xf numFmtId="4" fontId="33" fillId="11" borderId="154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0" fontId="41" fillId="13" borderId="133" applyNumberFormat="0" applyProtection="0">
      <alignment horizontal="left" vertical="center" indent="1"/>
    </xf>
    <xf numFmtId="4" fontId="35" fillId="15" borderId="174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23" borderId="162" applyNumberFormat="0" applyProtection="0">
      <alignment horizontal="right" vertical="center"/>
    </xf>
    <xf numFmtId="4" fontId="35" fillId="30" borderId="158" applyNumberFormat="0" applyProtection="0">
      <alignment vertical="center"/>
    </xf>
    <xf numFmtId="0" fontId="43" fillId="28" borderId="133" applyNumberFormat="0" applyProtection="0">
      <alignment horizontal="left" vertical="top" indent="1"/>
    </xf>
    <xf numFmtId="0" fontId="33" fillId="18" borderId="158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30" fillId="14" borderId="162" applyNumberFormat="0" applyProtection="0">
      <alignment horizontal="left" vertical="center" indent="1"/>
    </xf>
    <xf numFmtId="0" fontId="43" fillId="28" borderId="151" applyNumberFormat="0" applyProtection="0">
      <alignment horizontal="left" vertical="top" indent="1"/>
    </xf>
    <xf numFmtId="4" fontId="33" fillId="29" borderId="158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5" fillId="15" borderId="174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0" fontId="30" fillId="14" borderId="133" applyNumberFormat="0" applyProtection="0">
      <alignment horizontal="left" vertical="center" indent="1"/>
    </xf>
    <xf numFmtId="0" fontId="30" fillId="26" borderId="162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4" fontId="38" fillId="30" borderId="151" applyNumberFormat="0" applyProtection="0">
      <alignment vertical="center"/>
    </xf>
    <xf numFmtId="0" fontId="43" fillId="28" borderId="133" applyNumberFormat="0" applyProtection="0">
      <alignment horizontal="left" vertical="top" indent="1"/>
    </xf>
    <xf numFmtId="0" fontId="40" fillId="29" borderId="178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4" fontId="33" fillId="25" borderId="150" applyNumberFormat="0" applyProtection="0">
      <alignment horizontal="left" vertical="center" indent="1"/>
    </xf>
    <xf numFmtId="4" fontId="35" fillId="12" borderId="133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3" fillId="28" borderId="160" applyNumberFormat="0" applyProtection="0">
      <alignment horizontal="left" vertical="center" wrapText="1" indent="1"/>
    </xf>
    <xf numFmtId="4" fontId="35" fillId="30" borderId="162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26" borderId="142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0" fontId="107" fillId="29" borderId="133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97" fillId="29" borderId="133" applyNumberFormat="0" applyProtection="0">
      <alignment vertical="center"/>
    </xf>
    <xf numFmtId="0" fontId="41" fillId="13" borderId="162" applyNumberFormat="0" applyProtection="0">
      <alignment horizontal="left" vertical="center" indent="1"/>
    </xf>
    <xf numFmtId="4" fontId="35" fillId="23" borderId="162" applyNumberFormat="0" applyProtection="0">
      <alignment horizontal="right" vertical="center"/>
    </xf>
    <xf numFmtId="0" fontId="30" fillId="27" borderId="174" applyNumberFormat="0" applyProtection="0">
      <alignment horizontal="left" vertical="top" indent="1"/>
    </xf>
    <xf numFmtId="4" fontId="33" fillId="11" borderId="163" applyNumberFormat="0" applyProtection="0">
      <alignment horizontal="left" vertical="center" indent="1"/>
    </xf>
    <xf numFmtId="0" fontId="107" fillId="29" borderId="158" applyNumberFormat="0" applyProtection="0">
      <alignment horizontal="left" vertical="center" indent="1"/>
    </xf>
    <xf numFmtId="4" fontId="33" fillId="17" borderId="158" applyNumberFormat="0" applyProtection="0">
      <alignment vertical="center"/>
    </xf>
    <xf numFmtId="0" fontId="44" fillId="26" borderId="178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20" borderId="174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5" fillId="16" borderId="174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4" fontId="35" fillId="20" borderId="162" applyNumberFormat="0" applyProtection="0">
      <alignment horizontal="right" vertical="center"/>
    </xf>
    <xf numFmtId="0" fontId="30" fillId="27" borderId="151" applyNumberFormat="0" applyProtection="0">
      <alignment horizontal="left" vertical="top" indent="1"/>
    </xf>
    <xf numFmtId="4" fontId="35" fillId="22" borderId="133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4" fontId="33" fillId="17" borderId="162" applyNumberFormat="0" applyProtection="0">
      <alignment vertical="center"/>
    </xf>
    <xf numFmtId="0" fontId="30" fillId="8" borderId="162" applyNumberFormat="0" applyProtection="0">
      <alignment horizontal="left" vertical="top" indent="1"/>
    </xf>
    <xf numFmtId="4" fontId="45" fillId="26" borderId="162" applyNumberFormat="0" applyProtection="0">
      <alignment horizontal="right" vertical="center"/>
    </xf>
    <xf numFmtId="4" fontId="39" fillId="29" borderId="151" applyNumberFormat="0" applyProtection="0">
      <alignment horizontal="right" vertical="center"/>
    </xf>
    <xf numFmtId="4" fontId="35" fillId="22" borderId="133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5" fillId="21" borderId="162" applyNumberFormat="0" applyProtection="0">
      <alignment horizontal="right" vertical="center"/>
    </xf>
    <xf numFmtId="4" fontId="35" fillId="26" borderId="142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24" borderId="151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0" fontId="35" fillId="30" borderId="133" applyNumberFormat="0" applyProtection="0">
      <alignment horizontal="left" vertical="top" indent="1"/>
    </xf>
    <xf numFmtId="0" fontId="30" fillId="28" borderId="162" applyNumberFormat="0" applyProtection="0">
      <alignment horizontal="left" vertical="top" indent="1"/>
    </xf>
    <xf numFmtId="4" fontId="35" fillId="15" borderId="162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0" fontId="30" fillId="8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4" fontId="35" fillId="11" borderId="158" applyNumberFormat="0" applyProtection="0">
      <alignment horizontal="right" vertical="center"/>
    </xf>
    <xf numFmtId="4" fontId="35" fillId="26" borderId="178" applyNumberFormat="0" applyProtection="0">
      <alignment horizontal="right" vertical="center"/>
    </xf>
    <xf numFmtId="0" fontId="41" fillId="13" borderId="133" applyNumberFormat="0" applyProtection="0">
      <alignment horizontal="left" vertical="center" indent="1"/>
    </xf>
    <xf numFmtId="4" fontId="35" fillId="26" borderId="178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33" fillId="11" borderId="142" applyNumberFormat="0" applyProtection="0">
      <alignment horizontal="left" vertical="center" indent="1"/>
    </xf>
    <xf numFmtId="4" fontId="34" fillId="18" borderId="178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0" fontId="43" fillId="28" borderId="151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4" fontId="45" fillId="13" borderId="174" applyNumberFormat="0" applyProtection="0">
      <alignment horizontal="right" vertical="center"/>
    </xf>
    <xf numFmtId="4" fontId="35" fillId="12" borderId="174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17" borderId="151" applyNumberFormat="0" applyProtection="0">
      <alignment vertical="center"/>
    </xf>
    <xf numFmtId="4" fontId="35" fillId="15" borderId="158" applyNumberFormat="0" applyProtection="0">
      <alignment horizontal="right" vertical="center"/>
    </xf>
    <xf numFmtId="4" fontId="33" fillId="18" borderId="162" applyNumberFormat="0" applyProtection="0">
      <alignment horizontal="left" vertical="center" indent="1"/>
    </xf>
    <xf numFmtId="4" fontId="99" fillId="95" borderId="151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4" fontId="99" fillId="95" borderId="174" applyNumberFormat="0" applyProtection="0">
      <alignment horizontal="right" vertical="center"/>
    </xf>
    <xf numFmtId="0" fontId="30" fillId="4" borderId="162" applyNumberFormat="0" applyProtection="0">
      <alignment horizontal="left" vertical="top" indent="1"/>
    </xf>
    <xf numFmtId="4" fontId="99" fillId="95" borderId="158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4" fontId="35" fillId="26" borderId="163" applyNumberFormat="0" applyProtection="0">
      <alignment horizontal="left" vertical="center" indent="1"/>
    </xf>
    <xf numFmtId="4" fontId="35" fillId="30" borderId="162" applyNumberFormat="0" applyProtection="0">
      <alignment vertical="center"/>
    </xf>
    <xf numFmtId="4" fontId="35" fillId="19" borderId="151" applyNumberFormat="0" applyProtection="0">
      <alignment horizontal="right" vertical="center"/>
    </xf>
    <xf numFmtId="0" fontId="41" fillId="13" borderId="151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0" fontId="30" fillId="14" borderId="151" applyNumberFormat="0" applyProtection="0">
      <alignment horizontal="left" vertical="center" indent="1"/>
    </xf>
    <xf numFmtId="0" fontId="44" fillId="26" borderId="151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35" fillId="19" borderId="151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16" borderId="178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5" fillId="20" borderId="133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0" fontId="107" fillId="29" borderId="178" applyNumberFormat="0" applyProtection="0">
      <alignment horizontal="left" vertical="center" indent="1"/>
    </xf>
    <xf numFmtId="4" fontId="33" fillId="25" borderId="154" applyNumberFormat="0" applyProtection="0">
      <alignment horizontal="left" vertical="center" wrapText="1" indent="1"/>
    </xf>
    <xf numFmtId="0" fontId="43" fillId="28" borderId="174" applyNumberFormat="0" applyProtection="0">
      <alignment horizontal="left" vertical="top" indent="1"/>
    </xf>
    <xf numFmtId="4" fontId="35" fillId="21" borderId="133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0" fontId="30" fillId="28" borderId="178" applyNumberFormat="0" applyProtection="0">
      <alignment horizontal="left" vertical="top" indent="1"/>
    </xf>
    <xf numFmtId="4" fontId="97" fillId="29" borderId="133" applyNumberFormat="0" applyProtection="0">
      <alignment vertical="center"/>
    </xf>
    <xf numFmtId="4" fontId="45" fillId="26" borderId="151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35" fillId="30" borderId="133" applyNumberFormat="0" applyProtection="0">
      <alignment horizontal="left" vertical="center" indent="1"/>
    </xf>
    <xf numFmtId="4" fontId="33" fillId="17" borderId="162" applyNumberFormat="0" applyProtection="0">
      <alignment vertical="center"/>
    </xf>
    <xf numFmtId="4" fontId="35" fillId="11" borderId="158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0" fontId="30" fillId="26" borderId="133" applyNumberFormat="0" applyProtection="0">
      <alignment horizontal="left" vertical="center" indent="1"/>
    </xf>
    <xf numFmtId="0" fontId="30" fillId="26" borderId="174" applyNumberFormat="0" applyProtection="0">
      <alignment horizontal="left" vertical="center" indent="1"/>
    </xf>
    <xf numFmtId="4" fontId="38" fillId="30" borderId="162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0" fontId="30" fillId="4" borderId="158" applyNumberFormat="0" applyProtection="0">
      <alignment horizontal="left" vertical="center" indent="1"/>
    </xf>
    <xf numFmtId="4" fontId="35" fillId="26" borderId="162" applyNumberFormat="0" applyProtection="0">
      <alignment horizontal="right" vertical="center"/>
    </xf>
    <xf numFmtId="4" fontId="35" fillId="26" borderId="173" applyNumberFormat="0" applyProtection="0">
      <alignment horizontal="left" vertical="center" indent="1"/>
    </xf>
    <xf numFmtId="4" fontId="35" fillId="26" borderId="133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4" fontId="33" fillId="29" borderId="158" applyNumberFormat="0" applyProtection="0">
      <alignment horizontal="left" vertical="center" indent="1"/>
    </xf>
    <xf numFmtId="0" fontId="30" fillId="4" borderId="158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0" fontId="30" fillId="4" borderId="133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5" fillId="26" borderId="133" applyNumberFormat="0" applyProtection="0">
      <alignment horizontal="right" vertical="center"/>
    </xf>
    <xf numFmtId="0" fontId="43" fillId="28" borderId="162" applyNumberFormat="0" applyProtection="0">
      <alignment horizontal="left" vertical="top" indent="1"/>
    </xf>
    <xf numFmtId="4" fontId="38" fillId="30" borderId="162" applyNumberFormat="0" applyProtection="0">
      <alignment vertical="center"/>
    </xf>
    <xf numFmtId="4" fontId="35" fillId="26" borderId="177" applyNumberFormat="0" applyProtection="0">
      <alignment horizontal="left" vertical="center" indent="1"/>
    </xf>
    <xf numFmtId="4" fontId="33" fillId="17" borderId="133" applyNumberFormat="0" applyProtection="0">
      <alignment vertical="center"/>
    </xf>
    <xf numFmtId="4" fontId="35" fillId="16" borderId="178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0" fontId="41" fillId="13" borderId="174" applyNumberFormat="0" applyProtection="0">
      <alignment horizontal="left" vertical="center" indent="1"/>
    </xf>
    <xf numFmtId="4" fontId="35" fillId="12" borderId="133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12" borderId="158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3" fillId="17" borderId="133" applyNumberFormat="0" applyProtection="0">
      <alignment vertical="center"/>
    </xf>
    <xf numFmtId="4" fontId="33" fillId="29" borderId="178" applyNumberFormat="0" applyProtection="0">
      <alignment horizontal="left" vertical="center" indent="1"/>
    </xf>
    <xf numFmtId="0" fontId="41" fillId="13" borderId="133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45" fillId="13" borderId="158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0" fontId="30" fillId="13" borderId="174" applyNumberFormat="0" applyProtection="0">
      <alignment horizontal="left" vertical="center" indent="1"/>
    </xf>
    <xf numFmtId="4" fontId="35" fillId="12" borderId="174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5" fillId="26" borderId="133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4" fontId="33" fillId="29" borderId="158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3" fillId="29" borderId="162" applyNumberFormat="0" applyProtection="0">
      <alignment horizontal="left" vertical="center" indent="1"/>
    </xf>
    <xf numFmtId="0" fontId="30" fillId="13" borderId="162" applyNumberFormat="0" applyProtection="0">
      <alignment horizontal="left" vertical="center" indent="1"/>
    </xf>
    <xf numFmtId="4" fontId="35" fillId="20" borderId="151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0" fontId="30" fillId="8" borderId="162" applyNumberFormat="0" applyProtection="0">
      <alignment horizontal="left" vertical="top" indent="1"/>
    </xf>
    <xf numFmtId="4" fontId="38" fillId="30" borderId="133" applyNumberFormat="0" applyProtection="0">
      <alignment vertical="center"/>
    </xf>
    <xf numFmtId="4" fontId="35" fillId="29" borderId="151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4" fontId="99" fillId="95" borderId="178" applyNumberFormat="0" applyProtection="0">
      <alignment horizontal="right" vertical="center"/>
    </xf>
    <xf numFmtId="4" fontId="33" fillId="25" borderId="173" applyNumberFormat="0" applyProtection="0">
      <alignment horizontal="left" vertical="center" wrapText="1" indent="1"/>
    </xf>
    <xf numFmtId="4" fontId="34" fillId="18" borderId="151" applyNumberFormat="0" applyProtection="0">
      <alignment vertical="center"/>
    </xf>
    <xf numFmtId="0" fontId="35" fillId="30" borderId="174" applyNumberFormat="0" applyProtection="0">
      <alignment horizontal="left" vertical="top" indent="1"/>
    </xf>
    <xf numFmtId="4" fontId="33" fillId="17" borderId="133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5" fillId="21" borderId="133" applyNumberFormat="0" applyProtection="0">
      <alignment horizontal="right" vertical="center"/>
    </xf>
    <xf numFmtId="4" fontId="34" fillId="18" borderId="151" applyNumberFormat="0" applyProtection="0">
      <alignment vertical="center"/>
    </xf>
    <xf numFmtId="4" fontId="33" fillId="25" borderId="177" applyNumberFormat="0" applyProtection="0">
      <alignment horizontal="left" vertical="center" wrapText="1" indent="1"/>
    </xf>
    <xf numFmtId="4" fontId="35" fillId="26" borderId="150" applyNumberFormat="0" applyProtection="0">
      <alignment horizontal="left" vertical="center" indent="1"/>
    </xf>
    <xf numFmtId="4" fontId="39" fillId="29" borderId="178" applyNumberFormat="0" applyProtection="0">
      <alignment horizontal="right" vertical="center"/>
    </xf>
    <xf numFmtId="0" fontId="35" fillId="30" borderId="158" applyNumberFormat="0" applyProtection="0">
      <alignment horizontal="left" vertical="top" indent="1"/>
    </xf>
    <xf numFmtId="0" fontId="30" fillId="14" borderId="174" applyNumberFormat="0" applyProtection="0">
      <alignment horizontal="left" vertical="center" indent="1"/>
    </xf>
    <xf numFmtId="4" fontId="35" fillId="26" borderId="162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0" fontId="41" fillId="13" borderId="133" applyNumberFormat="0" applyProtection="0">
      <alignment horizontal="left" vertical="center" indent="1"/>
    </xf>
    <xf numFmtId="4" fontId="35" fillId="29" borderId="174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30" fillId="8" borderId="162" applyNumberFormat="0" applyProtection="0">
      <alignment horizontal="left" vertical="top" indent="1"/>
    </xf>
    <xf numFmtId="0" fontId="33" fillId="18" borderId="162" applyNumberFormat="0" applyProtection="0">
      <alignment horizontal="left" vertical="top" indent="1"/>
    </xf>
    <xf numFmtId="4" fontId="39" fillId="26" borderId="158" applyNumberFormat="0" applyProtection="0">
      <alignment horizontal="right" vertical="center"/>
    </xf>
    <xf numFmtId="0" fontId="35" fillId="30" borderId="151" applyNumberFormat="0" applyProtection="0">
      <alignment horizontal="left" vertical="top" indent="1"/>
    </xf>
    <xf numFmtId="0" fontId="41" fillId="13" borderId="133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4" fontId="35" fillId="16" borderId="174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0" fontId="30" fillId="8" borderId="133" applyNumberFormat="0" applyProtection="0">
      <alignment horizontal="left" vertical="top" indent="1"/>
    </xf>
    <xf numFmtId="0" fontId="43" fillId="28" borderId="151" applyNumberFormat="0" applyProtection="0">
      <alignment horizontal="left" vertical="top" indent="1"/>
    </xf>
    <xf numFmtId="0" fontId="107" fillId="29" borderId="162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0" fontId="44" fillId="26" borderId="158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0" fontId="30" fillId="4" borderId="178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4" fontId="99" fillId="95" borderId="158" applyNumberFormat="0" applyProtection="0">
      <alignment horizontal="right" vertical="center"/>
    </xf>
    <xf numFmtId="4" fontId="38" fillId="30" borderId="133" applyNumberFormat="0" applyProtection="0">
      <alignment vertical="center"/>
    </xf>
    <xf numFmtId="0" fontId="30" fillId="27" borderId="158" applyNumberFormat="0" applyProtection="0">
      <alignment horizontal="left" vertical="top" indent="1"/>
    </xf>
    <xf numFmtId="0" fontId="30" fillId="8" borderId="174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4" fontId="33" fillId="29" borderId="178" applyNumberFormat="0" applyProtection="0">
      <alignment horizontal="left" vertical="center" indent="1"/>
    </xf>
    <xf numFmtId="4" fontId="35" fillId="21" borderId="133" applyNumberFormat="0" applyProtection="0">
      <alignment horizontal="right" vertical="center"/>
    </xf>
    <xf numFmtId="4" fontId="33" fillId="17" borderId="162" applyNumberFormat="0" applyProtection="0">
      <alignment vertical="center"/>
    </xf>
    <xf numFmtId="0" fontId="30" fillId="28" borderId="158" applyNumberFormat="0" applyProtection="0">
      <alignment horizontal="left" vertical="top" indent="1"/>
    </xf>
    <xf numFmtId="0" fontId="30" fillId="14" borderId="158" applyNumberFormat="0" applyProtection="0">
      <alignment horizontal="left" vertical="center" indent="1"/>
    </xf>
    <xf numFmtId="0" fontId="30" fillId="4" borderId="174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3" fillId="17" borderId="133" applyNumberFormat="0" applyProtection="0">
      <alignment vertical="center"/>
    </xf>
    <xf numFmtId="4" fontId="35" fillId="30" borderId="174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33" fillId="29" borderId="162" applyNumberFormat="0" applyProtection="0">
      <alignment horizontal="left" vertical="center" indent="1"/>
    </xf>
    <xf numFmtId="0" fontId="107" fillId="29" borderId="133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25" borderId="177" applyNumberFormat="0" applyProtection="0">
      <alignment horizontal="left" vertical="center" wrapText="1" indent="1"/>
    </xf>
    <xf numFmtId="0" fontId="30" fillId="14" borderId="174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0" fontId="30" fillId="13" borderId="162" applyNumberFormat="0" applyProtection="0">
      <alignment horizontal="left" vertical="center" indent="1"/>
    </xf>
    <xf numFmtId="4" fontId="38" fillId="30" borderId="162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4" fontId="33" fillId="25" borderId="177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30" borderId="151" applyNumberFormat="0" applyProtection="0">
      <alignment vertical="center"/>
    </xf>
    <xf numFmtId="4" fontId="39" fillId="26" borderId="151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0" fontId="41" fillId="13" borderId="162" applyNumberFormat="0" applyProtection="0">
      <alignment horizontal="left" vertical="center" indent="1"/>
    </xf>
    <xf numFmtId="0" fontId="30" fillId="27" borderId="133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4" fontId="45" fillId="13" borderId="158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4" fontId="99" fillId="95" borderId="151" applyNumberFormat="0" applyProtection="0">
      <alignment horizontal="right" vertical="center"/>
    </xf>
    <xf numFmtId="0" fontId="35" fillId="30" borderId="151" applyNumberFormat="0" applyProtection="0">
      <alignment horizontal="left" vertical="top" indent="1"/>
    </xf>
    <xf numFmtId="4" fontId="35" fillId="15" borderId="162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4" fontId="45" fillId="26" borderId="174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5" fillId="12" borderId="162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4" fontId="33" fillId="17" borderId="151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38" fillId="30" borderId="133" applyNumberFormat="0" applyProtection="0">
      <alignment vertical="center"/>
    </xf>
    <xf numFmtId="4" fontId="35" fillId="23" borderId="158" applyNumberFormat="0" applyProtection="0">
      <alignment horizontal="right" vertical="center"/>
    </xf>
    <xf numFmtId="4" fontId="35" fillId="30" borderId="162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5" fillId="20" borderId="15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0" fontId="40" fillId="29" borderId="133" applyNumberFormat="0" applyProtection="0">
      <alignment horizontal="left" vertical="center" indent="1"/>
    </xf>
    <xf numFmtId="4" fontId="35" fillId="15" borderId="178" applyNumberFormat="0" applyProtection="0">
      <alignment horizontal="right" vertical="center"/>
    </xf>
    <xf numFmtId="4" fontId="33" fillId="18" borderId="158" applyNumberFormat="0" applyProtection="0">
      <alignment horizontal="left" vertical="center" indent="1"/>
    </xf>
    <xf numFmtId="0" fontId="44" fillId="26" borderId="133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4" fontId="35" fillId="30" borderId="162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0" fontId="30" fillId="8" borderId="174" applyNumberFormat="0" applyProtection="0">
      <alignment horizontal="left" vertical="top" indent="1"/>
    </xf>
    <xf numFmtId="4" fontId="39" fillId="26" borderId="133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4" fontId="33" fillId="25" borderId="150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5" fillId="11" borderId="174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0" fontId="30" fillId="4" borderId="158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4" fillId="18" borderId="162" applyNumberFormat="0" applyProtection="0">
      <alignment vertical="center"/>
    </xf>
    <xf numFmtId="4" fontId="35" fillId="30" borderId="162" applyNumberFormat="0" applyProtection="0">
      <alignment horizontal="left" vertical="center" indent="1"/>
    </xf>
    <xf numFmtId="0" fontId="30" fillId="26" borderId="158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4" fontId="35" fillId="30" borderId="178" applyNumberFormat="0" applyProtection="0">
      <alignment horizontal="left" vertical="center" indent="1"/>
    </xf>
    <xf numFmtId="4" fontId="33" fillId="17" borderId="162" applyNumberFormat="0" applyProtection="0">
      <alignment vertical="center"/>
    </xf>
    <xf numFmtId="4" fontId="39" fillId="29" borderId="133" applyNumberFormat="0" applyProtection="0">
      <alignment horizontal="right" vertical="center"/>
    </xf>
    <xf numFmtId="4" fontId="39" fillId="29" borderId="158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0" fontId="30" fillId="28" borderId="162" applyNumberFormat="0" applyProtection="0">
      <alignment horizontal="left" vertical="top" indent="1"/>
    </xf>
    <xf numFmtId="4" fontId="35" fillId="12" borderId="133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5" fillId="19" borderId="133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5" fillId="19" borderId="162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3" fillId="18" borderId="133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29" borderId="162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0" fontId="44" fillId="26" borderId="178" applyNumberFormat="0" applyProtection="0">
      <alignment horizontal="left" vertical="center" indent="1"/>
    </xf>
    <xf numFmtId="0" fontId="41" fillId="13" borderId="162" applyNumberFormat="0" applyProtection="0">
      <alignment horizontal="left" vertical="center" indent="1"/>
    </xf>
    <xf numFmtId="4" fontId="33" fillId="25" borderId="173" applyNumberFormat="0" applyProtection="0">
      <alignment horizontal="left" vertical="center" wrapText="1" indent="1"/>
    </xf>
    <xf numFmtId="0" fontId="44" fillId="26" borderId="178" applyNumberFormat="0" applyProtection="0">
      <alignment horizontal="left" vertical="center" indent="1"/>
    </xf>
    <xf numFmtId="0" fontId="107" fillId="29" borderId="133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4" fontId="35" fillId="30" borderId="133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4" fillId="18" borderId="151" applyNumberFormat="0" applyProtection="0">
      <alignment vertical="center"/>
    </xf>
    <xf numFmtId="4" fontId="33" fillId="29" borderId="174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0" fontId="30" fillId="13" borderId="133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0" fontId="30" fillId="14" borderId="178" applyNumberFormat="0" applyProtection="0">
      <alignment horizontal="left" vertical="center" indent="1"/>
    </xf>
    <xf numFmtId="4" fontId="33" fillId="29" borderId="178" applyNumberFormat="0" applyProtection="0">
      <alignment horizontal="left" vertical="center" indent="1"/>
    </xf>
    <xf numFmtId="4" fontId="38" fillId="30" borderId="174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0" fontId="43" fillId="28" borderId="133" applyNumberFormat="0" applyProtection="0">
      <alignment horizontal="left" vertical="top" indent="1"/>
    </xf>
    <xf numFmtId="4" fontId="97" fillId="29" borderId="158" applyNumberFormat="0" applyProtection="0">
      <alignment vertical="center"/>
    </xf>
    <xf numFmtId="4" fontId="34" fillId="18" borderId="158" applyNumberFormat="0" applyProtection="0">
      <alignment vertical="center"/>
    </xf>
    <xf numFmtId="4" fontId="33" fillId="25" borderId="173" applyNumberFormat="0" applyProtection="0">
      <alignment horizontal="left" vertical="center" wrapText="1" indent="1"/>
    </xf>
    <xf numFmtId="4" fontId="39" fillId="26" borderId="178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0" fontId="33" fillId="18" borderId="133" applyNumberFormat="0" applyProtection="0">
      <alignment horizontal="left" vertical="top" indent="1"/>
    </xf>
    <xf numFmtId="0" fontId="33" fillId="18" borderId="158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33" fillId="18" borderId="174" applyNumberFormat="0" applyProtection="0">
      <alignment horizontal="left" vertical="center" indent="1"/>
    </xf>
    <xf numFmtId="4" fontId="34" fillId="18" borderId="174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5" fillId="30" borderId="178" applyNumberFormat="0" applyProtection="0">
      <alignment horizontal="left" vertical="center" indent="1"/>
    </xf>
    <xf numFmtId="4" fontId="35" fillId="20" borderId="178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45" fillId="13" borderId="151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0" fontId="107" fillId="29" borderId="151" applyNumberFormat="0" applyProtection="0">
      <alignment horizontal="left" vertical="center" indent="1"/>
    </xf>
    <xf numFmtId="4" fontId="99" fillId="95" borderId="178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3" fillId="11" borderId="142" applyNumberFormat="0" applyProtection="0">
      <alignment horizontal="left" vertical="center" indent="1"/>
    </xf>
    <xf numFmtId="4" fontId="33" fillId="28" borderId="167" applyNumberFormat="0" applyProtection="0">
      <alignment horizontal="left" vertical="center" wrapText="1" indent="1"/>
    </xf>
    <xf numFmtId="4" fontId="39" fillId="29" borderId="133" applyNumberFormat="0" applyProtection="0">
      <alignment horizontal="right" vertical="center"/>
    </xf>
    <xf numFmtId="4" fontId="35" fillId="11" borderId="162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45" fillId="13" borderId="133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0" fontId="35" fillId="30" borderId="133" applyNumberFormat="0" applyProtection="0">
      <alignment horizontal="left" vertical="top" indent="1"/>
    </xf>
    <xf numFmtId="0" fontId="43" fillId="28" borderId="174" applyNumberFormat="0" applyProtection="0">
      <alignment horizontal="left" vertical="top" indent="1"/>
    </xf>
    <xf numFmtId="4" fontId="35" fillId="26" borderId="177" applyNumberFormat="0" applyProtection="0">
      <alignment horizontal="left" vertical="center" indent="1"/>
    </xf>
    <xf numFmtId="4" fontId="35" fillId="23" borderId="158" applyNumberFormat="0" applyProtection="0">
      <alignment horizontal="right" vertical="center"/>
    </xf>
    <xf numFmtId="4" fontId="35" fillId="11" borderId="178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9" fillId="29" borderId="151" applyNumberFormat="0" applyProtection="0">
      <alignment horizontal="right" vertical="center"/>
    </xf>
    <xf numFmtId="4" fontId="35" fillId="26" borderId="173" applyNumberFormat="0" applyProtection="0">
      <alignment horizontal="left" vertical="center" indent="1"/>
    </xf>
    <xf numFmtId="4" fontId="35" fillId="16" borderId="133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35" fillId="24" borderId="151" applyNumberFormat="0" applyProtection="0">
      <alignment horizontal="right" vertical="center"/>
    </xf>
    <xf numFmtId="0" fontId="30" fillId="26" borderId="178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4" fontId="35" fillId="21" borderId="17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4" fontId="35" fillId="12" borderId="178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4" fontId="35" fillId="20" borderId="162" applyNumberFormat="0" applyProtection="0">
      <alignment horizontal="right" vertical="center"/>
    </xf>
    <xf numFmtId="0" fontId="40" fillId="29" borderId="133" applyNumberFormat="0" applyProtection="0">
      <alignment horizontal="left" vertical="center" indent="1"/>
    </xf>
    <xf numFmtId="0" fontId="41" fillId="13" borderId="151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5" fillId="22" borderId="162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5" fillId="29" borderId="178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4" fontId="33" fillId="25" borderId="163" applyNumberFormat="0" applyProtection="0">
      <alignment horizontal="left" vertical="center" indent="1"/>
    </xf>
    <xf numFmtId="4" fontId="35" fillId="26" borderId="162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5" fillId="26" borderId="158" applyNumberFormat="0" applyProtection="0">
      <alignment horizontal="right" vertical="center"/>
    </xf>
    <xf numFmtId="0" fontId="30" fillId="13" borderId="151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3" fillId="17" borderId="174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4" fontId="38" fillId="30" borderId="158" applyNumberFormat="0" applyProtection="0">
      <alignment vertical="center"/>
    </xf>
    <xf numFmtId="0" fontId="33" fillId="18" borderId="151" applyNumberFormat="0" applyProtection="0">
      <alignment horizontal="left" vertical="top" indent="1"/>
    </xf>
    <xf numFmtId="4" fontId="33" fillId="25" borderId="163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0" fontId="44" fillId="26" borderId="133" applyNumberFormat="0" applyProtection="0">
      <alignment horizontal="left" vertical="center" indent="1"/>
    </xf>
    <xf numFmtId="4" fontId="35" fillId="24" borderId="174" applyNumberFormat="0" applyProtection="0">
      <alignment horizontal="right" vertical="center"/>
    </xf>
    <xf numFmtId="4" fontId="33" fillId="17" borderId="178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5" fillId="19" borderId="174" applyNumberFormat="0" applyProtection="0">
      <alignment horizontal="right" vertical="center"/>
    </xf>
    <xf numFmtId="4" fontId="39" fillId="26" borderId="133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5" fillId="16" borderId="178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4" fontId="35" fillId="19" borderId="133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0" fontId="30" fillId="14" borderId="162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3" fillId="11" borderId="142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0" fontId="30" fillId="13" borderId="133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97" fillId="29" borderId="178" applyNumberFormat="0" applyProtection="0">
      <alignment vertical="center"/>
    </xf>
    <xf numFmtId="4" fontId="33" fillId="25" borderId="142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0" fontId="43" fillId="28" borderId="168" applyNumberFormat="0" applyProtection="0">
      <alignment horizontal="left" vertical="top" wrapText="1" indent="1"/>
    </xf>
    <xf numFmtId="0" fontId="30" fillId="28" borderId="162" applyNumberFormat="0" applyProtection="0">
      <alignment horizontal="left" vertical="top" indent="1"/>
    </xf>
    <xf numFmtId="0" fontId="30" fillId="27" borderId="162" applyNumberFormat="0" applyProtection="0">
      <alignment horizontal="left" vertical="top" indent="1"/>
    </xf>
    <xf numFmtId="4" fontId="35" fillId="20" borderId="15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4" fillId="18" borderId="158" applyNumberFormat="0" applyProtection="0">
      <alignment vertical="center"/>
    </xf>
    <xf numFmtId="4" fontId="34" fillId="18" borderId="162" applyNumberFormat="0" applyProtection="0">
      <alignment vertical="center"/>
    </xf>
    <xf numFmtId="0" fontId="30" fillId="27" borderId="151" applyNumberFormat="0" applyProtection="0">
      <alignment horizontal="left" vertical="top" indent="1"/>
    </xf>
    <xf numFmtId="4" fontId="35" fillId="19" borderId="151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3" fillId="25" borderId="142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4" fontId="35" fillId="26" borderId="142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0" fontId="30" fillId="4" borderId="178" applyNumberFormat="0" applyProtection="0">
      <alignment horizontal="left" vertical="top" indent="1"/>
    </xf>
    <xf numFmtId="4" fontId="35" fillId="16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3" fillId="25" borderId="154" applyNumberFormat="0" applyProtection="0">
      <alignment horizontal="left" vertical="center" indent="1"/>
    </xf>
    <xf numFmtId="4" fontId="35" fillId="16" borderId="133" applyNumberFormat="0" applyProtection="0">
      <alignment horizontal="right" vertical="center"/>
    </xf>
    <xf numFmtId="0" fontId="30" fillId="26" borderId="151" applyNumberFormat="0" applyProtection="0">
      <alignment horizontal="left" vertical="center" indent="1"/>
    </xf>
    <xf numFmtId="4" fontId="35" fillId="23" borderId="162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3" fillId="11" borderId="142" applyNumberFormat="0" applyProtection="0">
      <alignment horizontal="left" vertical="center" indent="1"/>
    </xf>
    <xf numFmtId="4" fontId="97" fillId="29" borderId="158" applyNumberFormat="0" applyProtection="0">
      <alignment vertical="center"/>
    </xf>
    <xf numFmtId="0" fontId="35" fillId="30" borderId="174" applyNumberFormat="0" applyProtection="0">
      <alignment horizontal="left" vertical="top" indent="1"/>
    </xf>
    <xf numFmtId="0" fontId="30" fillId="4" borderId="158" applyNumberFormat="0" applyProtection="0">
      <alignment horizontal="left" vertical="top" indent="1"/>
    </xf>
    <xf numFmtId="4" fontId="35" fillId="16" borderId="133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4" fontId="35" fillId="11" borderId="162" applyNumberFormat="0" applyProtection="0">
      <alignment horizontal="right" vertical="center"/>
    </xf>
    <xf numFmtId="0" fontId="33" fillId="18" borderId="162" applyNumberFormat="0" applyProtection="0">
      <alignment horizontal="left" vertical="top" indent="1"/>
    </xf>
    <xf numFmtId="0" fontId="30" fillId="14" borderId="158" applyNumberFormat="0" applyProtection="0">
      <alignment horizontal="left" vertical="center" indent="1"/>
    </xf>
    <xf numFmtId="0" fontId="44" fillId="26" borderId="162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35" fillId="30" borderId="174" applyNumberFormat="0" applyProtection="0">
      <alignment vertical="center"/>
    </xf>
    <xf numFmtId="0" fontId="40" fillId="29" borderId="162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5" fillId="26" borderId="133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5" fillId="30" borderId="151" applyNumberFormat="0" applyProtection="0">
      <alignment vertical="center"/>
    </xf>
    <xf numFmtId="4" fontId="35" fillId="16" borderId="151" applyNumberFormat="0" applyProtection="0">
      <alignment horizontal="right" vertical="center"/>
    </xf>
    <xf numFmtId="0" fontId="30" fillId="27" borderId="151" applyNumberFormat="0" applyProtection="0">
      <alignment horizontal="left" vertical="top" indent="1"/>
    </xf>
    <xf numFmtId="4" fontId="35" fillId="21" borderId="151" applyNumberFormat="0" applyProtection="0">
      <alignment horizontal="right" vertical="center"/>
    </xf>
    <xf numFmtId="4" fontId="35" fillId="19" borderId="174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0" fontId="40" fillId="29" borderId="133" applyNumberFormat="0" applyProtection="0">
      <alignment horizontal="left" vertical="center" indent="1"/>
    </xf>
    <xf numFmtId="4" fontId="35" fillId="21" borderId="174" applyNumberFormat="0" applyProtection="0">
      <alignment horizontal="right" vertical="center"/>
    </xf>
    <xf numFmtId="4" fontId="35" fillId="29" borderId="174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30" fillId="28" borderId="133" applyNumberFormat="0" applyProtection="0">
      <alignment horizontal="left" vertical="top" indent="1"/>
    </xf>
    <xf numFmtId="0" fontId="30" fillId="4" borderId="162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26" borderId="133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5" fillId="15" borderId="151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0" fontId="30" fillId="4" borderId="162" applyNumberFormat="0" applyProtection="0">
      <alignment horizontal="left" vertical="center" indent="1"/>
    </xf>
    <xf numFmtId="0" fontId="30" fillId="13" borderId="174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4" fontId="33" fillId="18" borderId="133" applyNumberFormat="0" applyProtection="0">
      <alignment horizontal="left" vertical="center" indent="1"/>
    </xf>
    <xf numFmtId="4" fontId="33" fillId="25" borderId="154" applyNumberFormat="0" applyProtection="0">
      <alignment horizontal="left" vertical="center" wrapText="1" indent="1"/>
    </xf>
    <xf numFmtId="0" fontId="30" fillId="13" borderId="174" applyNumberFormat="0" applyProtection="0">
      <alignment horizontal="left" vertical="center" indent="1"/>
    </xf>
    <xf numFmtId="4" fontId="34" fillId="18" borderId="174" applyNumberFormat="0" applyProtection="0">
      <alignment vertical="center"/>
    </xf>
    <xf numFmtId="0" fontId="44" fillId="26" borderId="158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8" fillId="30" borderId="151" applyNumberFormat="0" applyProtection="0">
      <alignment vertical="center"/>
    </xf>
    <xf numFmtId="0" fontId="107" fillId="29" borderId="162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4" fontId="33" fillId="11" borderId="142" applyNumberFormat="0" applyProtection="0">
      <alignment horizontal="left" vertical="center" indent="1"/>
    </xf>
    <xf numFmtId="4" fontId="33" fillId="28" borderId="152" applyNumberFormat="0" applyProtection="0">
      <alignment horizontal="left" vertical="center" wrapText="1" indent="1"/>
    </xf>
    <xf numFmtId="4" fontId="35" fillId="29" borderId="158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0" fontId="30" fillId="27" borderId="174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4" fontId="39" fillId="29" borderId="178" applyNumberFormat="0" applyProtection="0">
      <alignment horizontal="right" vertical="center"/>
    </xf>
    <xf numFmtId="0" fontId="30" fillId="4" borderId="178" applyNumberFormat="0" applyProtection="0">
      <alignment horizontal="left" vertical="top" indent="1"/>
    </xf>
    <xf numFmtId="4" fontId="33" fillId="18" borderId="158" applyNumberFormat="0" applyProtection="0">
      <alignment horizontal="left" vertical="center" indent="1"/>
    </xf>
    <xf numFmtId="4" fontId="33" fillId="18" borderId="151" applyNumberFormat="0" applyProtection="0">
      <alignment horizontal="left" vertical="center" indent="1"/>
    </xf>
    <xf numFmtId="4" fontId="45" fillId="13" borderId="162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4" fontId="35" fillId="30" borderId="158" applyNumberFormat="0" applyProtection="0">
      <alignment horizontal="left" vertical="center" indent="1"/>
    </xf>
    <xf numFmtId="4" fontId="35" fillId="22" borderId="133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3" fillId="17" borderId="151" applyNumberFormat="0" applyProtection="0">
      <alignment vertical="center"/>
    </xf>
    <xf numFmtId="0" fontId="30" fillId="27" borderId="178" applyNumberFormat="0" applyProtection="0">
      <alignment horizontal="left" vertical="top" indent="1"/>
    </xf>
    <xf numFmtId="4" fontId="33" fillId="25" borderId="173" applyNumberFormat="0" applyProtection="0">
      <alignment horizontal="left" vertical="center" wrapText="1" indent="1"/>
    </xf>
    <xf numFmtId="0" fontId="30" fillId="27" borderId="151" applyNumberFormat="0" applyProtection="0">
      <alignment horizontal="left" vertical="top" indent="1"/>
    </xf>
    <xf numFmtId="0" fontId="30" fillId="8" borderId="178" applyNumberFormat="0" applyProtection="0">
      <alignment horizontal="left" vertical="top" indent="1"/>
    </xf>
    <xf numFmtId="0" fontId="33" fillId="18" borderId="174" applyNumberFormat="0" applyProtection="0">
      <alignment horizontal="left" vertical="top" indent="1"/>
    </xf>
    <xf numFmtId="0" fontId="35" fillId="30" borderId="133" applyNumberFormat="0" applyProtection="0">
      <alignment horizontal="left" vertical="top" indent="1"/>
    </xf>
    <xf numFmtId="4" fontId="35" fillId="30" borderId="151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0" fontId="43" fillId="28" borderId="151" applyNumberFormat="0" applyProtection="0">
      <alignment horizontal="left" vertical="top" indent="1"/>
    </xf>
    <xf numFmtId="4" fontId="35" fillId="22" borderId="151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5" fillId="20" borderId="151" applyNumberFormat="0" applyProtection="0">
      <alignment horizontal="right" vertical="center"/>
    </xf>
    <xf numFmtId="0" fontId="30" fillId="4" borderId="133" applyNumberFormat="0" applyProtection="0">
      <alignment horizontal="left" vertical="center" indent="1"/>
    </xf>
    <xf numFmtId="0" fontId="107" fillId="29" borderId="162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4" fontId="35" fillId="22" borderId="162" applyNumberFormat="0" applyProtection="0">
      <alignment horizontal="right" vertical="center"/>
    </xf>
    <xf numFmtId="0" fontId="30" fillId="8" borderId="174" applyNumberFormat="0" applyProtection="0">
      <alignment horizontal="left" vertical="top" indent="1"/>
    </xf>
    <xf numFmtId="4" fontId="35" fillId="26" borderId="162" applyNumberFormat="0" applyProtection="0">
      <alignment horizontal="right" vertical="center"/>
    </xf>
    <xf numFmtId="0" fontId="35" fillId="30" borderId="133" applyNumberFormat="0" applyProtection="0">
      <alignment horizontal="left" vertical="top" indent="1"/>
    </xf>
    <xf numFmtId="0" fontId="40" fillId="29" borderId="158" applyNumberFormat="0" applyProtection="0">
      <alignment horizontal="left" vertical="center" indent="1"/>
    </xf>
    <xf numFmtId="4" fontId="99" fillId="95" borderId="162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3" fillId="18" borderId="178" applyNumberFormat="0" applyProtection="0">
      <alignment horizontal="left" vertical="center" indent="1"/>
    </xf>
    <xf numFmtId="4" fontId="35" fillId="19" borderId="151" applyNumberFormat="0" applyProtection="0">
      <alignment horizontal="right" vertical="center"/>
    </xf>
    <xf numFmtId="4" fontId="39" fillId="29" borderId="158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5" fillId="26" borderId="158" applyNumberFormat="0" applyProtection="0">
      <alignment horizontal="right" vertical="center"/>
    </xf>
    <xf numFmtId="4" fontId="33" fillId="28" borderId="144" applyNumberFormat="0" applyProtection="0">
      <alignment horizontal="left" vertical="center" wrapText="1" indent="1"/>
    </xf>
    <xf numFmtId="4" fontId="35" fillId="24" borderId="151" applyNumberFormat="0" applyProtection="0">
      <alignment horizontal="right" vertical="center"/>
    </xf>
    <xf numFmtId="4" fontId="35" fillId="26" borderId="163" applyNumberFormat="0" applyProtection="0">
      <alignment horizontal="left" vertical="center" indent="1"/>
    </xf>
    <xf numFmtId="4" fontId="35" fillId="22" borderId="174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3" fillId="25" borderId="177" applyNumberFormat="0" applyProtection="0">
      <alignment horizontal="left" vertical="center" wrapText="1" indent="1"/>
    </xf>
    <xf numFmtId="0" fontId="30" fillId="26" borderId="174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45" fillId="26" borderId="151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38" fillId="30" borderId="151" applyNumberFormat="0" applyProtection="0">
      <alignment vertical="center"/>
    </xf>
    <xf numFmtId="0" fontId="41" fillId="13" borderId="158" applyNumberFormat="0" applyProtection="0">
      <alignment horizontal="left" vertical="center" indent="1"/>
    </xf>
    <xf numFmtId="4" fontId="45" fillId="26" borderId="133" applyNumberFormat="0" applyProtection="0">
      <alignment horizontal="right" vertical="center"/>
    </xf>
    <xf numFmtId="4" fontId="39" fillId="29" borderId="178" applyNumberFormat="0" applyProtection="0">
      <alignment horizontal="right" vertical="center"/>
    </xf>
    <xf numFmtId="4" fontId="35" fillId="30" borderId="158" applyNumberFormat="0" applyProtection="0">
      <alignment vertical="center"/>
    </xf>
    <xf numFmtId="4" fontId="35" fillId="16" borderId="158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4" fontId="34" fillId="18" borderId="133" applyNumberFormat="0" applyProtection="0">
      <alignment vertical="center"/>
    </xf>
    <xf numFmtId="0" fontId="30" fillId="28" borderId="15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4" fontId="35" fillId="19" borderId="133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4" fontId="33" fillId="25" borderId="142" applyNumberFormat="0" applyProtection="0">
      <alignment horizontal="left" vertical="center" wrapText="1" indent="1"/>
    </xf>
    <xf numFmtId="0" fontId="30" fillId="4" borderId="151" applyNumberFormat="0" applyProtection="0">
      <alignment horizontal="left" vertical="top" indent="1"/>
    </xf>
    <xf numFmtId="0" fontId="30" fillId="28" borderId="133" applyNumberFormat="0" applyProtection="0">
      <alignment horizontal="left" vertical="top" indent="1"/>
    </xf>
    <xf numFmtId="0" fontId="30" fillId="27" borderId="178" applyNumberFormat="0" applyProtection="0">
      <alignment horizontal="left" vertical="top" indent="1"/>
    </xf>
    <xf numFmtId="4" fontId="34" fillId="18" borderId="162" applyNumberFormat="0" applyProtection="0">
      <alignment vertical="center"/>
    </xf>
    <xf numFmtId="4" fontId="39" fillId="26" borderId="162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3" fillId="17" borderId="133" applyNumberFormat="0" applyProtection="0">
      <alignment vertical="center"/>
    </xf>
    <xf numFmtId="0" fontId="30" fillId="13" borderId="174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45" fillId="26" borderId="133" applyNumberFormat="0" applyProtection="0">
      <alignment horizontal="right" vertical="center"/>
    </xf>
    <xf numFmtId="0" fontId="40" fillId="29" borderId="178" applyNumberFormat="0" applyProtection="0">
      <alignment horizontal="left" vertical="center" indent="1"/>
    </xf>
    <xf numFmtId="4" fontId="39" fillId="29" borderId="133" applyNumberFormat="0" applyProtection="0">
      <alignment horizontal="right" vertical="center"/>
    </xf>
    <xf numFmtId="4" fontId="35" fillId="29" borderId="174" applyNumberFormat="0" applyProtection="0">
      <alignment horizontal="left" vertical="center" indent="1"/>
    </xf>
    <xf numFmtId="4" fontId="35" fillId="20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33" fillId="11" borderId="163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4" fillId="18" borderId="162" applyNumberFormat="0" applyProtection="0">
      <alignment vertical="center"/>
    </xf>
    <xf numFmtId="4" fontId="99" fillId="95" borderId="158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4" fontId="34" fillId="18" borderId="151" applyNumberFormat="0" applyProtection="0">
      <alignment vertical="center"/>
    </xf>
    <xf numFmtId="4" fontId="33" fillId="17" borderId="133" applyNumberFormat="0" applyProtection="0">
      <alignment vertical="center"/>
    </xf>
    <xf numFmtId="4" fontId="34" fillId="18" borderId="133" applyNumberFormat="0" applyProtection="0">
      <alignment vertical="center"/>
    </xf>
    <xf numFmtId="4" fontId="35" fillId="23" borderId="178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0" fontId="30" fillId="14" borderId="15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4" fontId="39" fillId="26" borderId="151" applyNumberFormat="0" applyProtection="0">
      <alignment horizontal="right" vertical="center"/>
    </xf>
    <xf numFmtId="0" fontId="30" fillId="27" borderId="174" applyNumberFormat="0" applyProtection="0">
      <alignment horizontal="left" vertical="top" indent="1"/>
    </xf>
    <xf numFmtId="0" fontId="30" fillId="28" borderId="133" applyNumberFormat="0" applyProtection="0">
      <alignment horizontal="left" vertical="top" indent="1"/>
    </xf>
    <xf numFmtId="4" fontId="45" fillId="13" borderId="158" applyNumberFormat="0" applyProtection="0">
      <alignment horizontal="right" vertical="center"/>
    </xf>
    <xf numFmtId="4" fontId="97" fillId="29" borderId="174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35" fillId="21" borderId="178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3" fillId="28" borderId="152" applyNumberFormat="0" applyProtection="0">
      <alignment horizontal="left" vertical="center" wrapText="1" indent="1"/>
    </xf>
    <xf numFmtId="4" fontId="33" fillId="29" borderId="162" applyNumberFormat="0" applyProtection="0">
      <alignment horizontal="left" vertical="center" indent="1"/>
    </xf>
    <xf numFmtId="4" fontId="35" fillId="15" borderId="178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0" fontId="30" fillId="14" borderId="133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3" fillId="25" borderId="159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3" fillId="17" borderId="174" applyNumberFormat="0" applyProtection="0">
      <alignment vertical="center"/>
    </xf>
    <xf numFmtId="4" fontId="33" fillId="17" borderId="178" applyNumberFormat="0" applyProtection="0">
      <alignment vertical="center"/>
    </xf>
    <xf numFmtId="0" fontId="43" fillId="28" borderId="151" applyNumberFormat="0" applyProtection="0">
      <alignment horizontal="left" vertical="top" indent="1"/>
    </xf>
    <xf numFmtId="0" fontId="43" fillId="28" borderId="174" applyNumberFormat="0" applyProtection="0">
      <alignment horizontal="left" vertical="top" indent="1"/>
    </xf>
    <xf numFmtId="0" fontId="30" fillId="4" borderId="133" applyNumberFormat="0" applyProtection="0">
      <alignment horizontal="left" vertical="top" indent="1"/>
    </xf>
    <xf numFmtId="4" fontId="97" fillId="29" borderId="151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4" fontId="33" fillId="18" borderId="178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5" fillId="22" borderId="133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0" fontId="30" fillId="27" borderId="178" applyNumberFormat="0" applyProtection="0">
      <alignment horizontal="left" vertical="top" indent="1"/>
    </xf>
    <xf numFmtId="0" fontId="35" fillId="30" borderId="162" applyNumberFormat="0" applyProtection="0">
      <alignment horizontal="left" vertical="top" indent="1"/>
    </xf>
    <xf numFmtId="4" fontId="35" fillId="11" borderId="174" applyNumberFormat="0" applyProtection="0">
      <alignment horizontal="right" vertical="center"/>
    </xf>
    <xf numFmtId="4" fontId="97" fillId="29" borderId="151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3" fillId="28" borderId="144" applyNumberFormat="0" applyProtection="0">
      <alignment horizontal="left" vertical="center" wrapText="1" indent="1"/>
    </xf>
    <xf numFmtId="0" fontId="43" fillId="28" borderId="153" applyNumberFormat="0" applyProtection="0">
      <alignment horizontal="left" vertical="top" wrapText="1" indent="1"/>
    </xf>
    <xf numFmtId="0" fontId="30" fillId="13" borderId="133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3" fillId="28" borderId="167" applyNumberFormat="0" applyProtection="0">
      <alignment horizontal="left" vertical="center" wrapText="1" indent="1"/>
    </xf>
    <xf numFmtId="4" fontId="35" fillId="30" borderId="178" applyNumberFormat="0" applyProtection="0">
      <alignment horizontal="left" vertical="center" indent="1"/>
    </xf>
    <xf numFmtId="4" fontId="39" fillId="29" borderId="133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4" fontId="39" fillId="26" borderId="158" applyNumberFormat="0" applyProtection="0">
      <alignment horizontal="right" vertical="center"/>
    </xf>
    <xf numFmtId="0" fontId="30" fillId="26" borderId="158" applyNumberFormat="0" applyProtection="0">
      <alignment horizontal="left" vertical="center" indent="1"/>
    </xf>
    <xf numFmtId="4" fontId="33" fillId="17" borderId="139" applyNumberFormat="0" applyProtection="0">
      <alignment vertical="center"/>
    </xf>
    <xf numFmtId="4" fontId="34" fillId="18" borderId="139" applyNumberFormat="0" applyProtection="0">
      <alignment vertical="center"/>
    </xf>
    <xf numFmtId="4" fontId="33" fillId="18" borderId="139" applyNumberFormat="0" applyProtection="0">
      <alignment horizontal="left" vertical="center" indent="1"/>
    </xf>
    <xf numFmtId="0" fontId="33" fillId="18" borderId="139" applyNumberFormat="0" applyProtection="0">
      <alignment horizontal="left" vertical="top" indent="1"/>
    </xf>
    <xf numFmtId="4" fontId="35" fillId="15" borderId="139" applyNumberFormat="0" applyProtection="0">
      <alignment horizontal="right" vertical="center"/>
    </xf>
    <xf numFmtId="4" fontId="35" fillId="12" borderId="139" applyNumberFormat="0" applyProtection="0">
      <alignment horizontal="right" vertical="center"/>
    </xf>
    <xf numFmtId="4" fontId="35" fillId="19" borderId="139" applyNumberFormat="0" applyProtection="0">
      <alignment horizontal="right" vertical="center"/>
    </xf>
    <xf numFmtId="4" fontId="35" fillId="20" borderId="139" applyNumberFormat="0" applyProtection="0">
      <alignment horizontal="right" vertical="center"/>
    </xf>
    <xf numFmtId="4" fontId="35" fillId="21" borderId="139" applyNumberFormat="0" applyProtection="0">
      <alignment horizontal="right" vertical="center"/>
    </xf>
    <xf numFmtId="4" fontId="35" fillId="22" borderId="139" applyNumberFormat="0" applyProtection="0">
      <alignment horizontal="right" vertical="center"/>
    </xf>
    <xf numFmtId="4" fontId="35" fillId="16" borderId="139" applyNumberFormat="0" applyProtection="0">
      <alignment horizontal="right" vertical="center"/>
    </xf>
    <xf numFmtId="4" fontId="35" fillId="23" borderId="139" applyNumberFormat="0" applyProtection="0">
      <alignment horizontal="right" vertical="center"/>
    </xf>
    <xf numFmtId="4" fontId="35" fillId="24" borderId="139" applyNumberFormat="0" applyProtection="0">
      <alignment horizontal="right" vertical="center"/>
    </xf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5" fillId="11" borderId="139" applyNumberFormat="0" applyProtection="0">
      <alignment horizontal="right" vertical="center"/>
    </xf>
    <xf numFmtId="0" fontId="40" fillId="29" borderId="139" applyNumberFormat="0" applyProtection="0">
      <alignment horizontal="left" vertical="center" indent="1"/>
    </xf>
    <xf numFmtId="0" fontId="30" fillId="27" borderId="139" applyNumberFormat="0" applyProtection="0">
      <alignment horizontal="left" vertical="top" indent="1"/>
    </xf>
    <xf numFmtId="0" fontId="41" fillId="13" borderId="139" applyNumberFormat="0" applyProtection="0">
      <alignment horizontal="left" vertical="center" indent="1"/>
    </xf>
    <xf numFmtId="0" fontId="30" fillId="28" borderId="139" applyNumberFormat="0" applyProtection="0">
      <alignment horizontal="left" vertical="top" indent="1"/>
    </xf>
    <xf numFmtId="0" fontId="44" fillId="26" borderId="139" applyNumberFormat="0" applyProtection="0">
      <alignment horizontal="left" vertical="center" indent="1"/>
    </xf>
    <xf numFmtId="0" fontId="30" fillId="8" borderId="139" applyNumberFormat="0" applyProtection="0">
      <alignment horizontal="left" vertical="top" indent="1"/>
    </xf>
    <xf numFmtId="0" fontId="30" fillId="14" borderId="139" applyNumberFormat="0" applyProtection="0">
      <alignment horizontal="left" vertical="center" indent="1"/>
    </xf>
    <xf numFmtId="0" fontId="30" fillId="4" borderId="139" applyNumberFormat="0" applyProtection="0">
      <alignment horizontal="left" vertical="top" indent="1"/>
    </xf>
    <xf numFmtId="4" fontId="33" fillId="11" borderId="138" applyNumberFormat="0" applyProtection="0">
      <alignment horizontal="left" vertical="center" indent="1"/>
    </xf>
    <xf numFmtId="4" fontId="35" fillId="30" borderId="139" applyNumberFormat="0" applyProtection="0">
      <alignment vertical="center"/>
    </xf>
    <xf numFmtId="4" fontId="38" fillId="30" borderId="139" applyNumberFormat="0" applyProtection="0">
      <alignment vertical="center"/>
    </xf>
    <xf numFmtId="4" fontId="35" fillId="30" borderId="139" applyNumberFormat="0" applyProtection="0">
      <alignment horizontal="left" vertical="center" indent="1"/>
    </xf>
    <xf numFmtId="0" fontId="35" fillId="30" borderId="139" applyNumberFormat="0" applyProtection="0">
      <alignment horizontal="left" vertical="top" indent="1"/>
    </xf>
    <xf numFmtId="4" fontId="35" fillId="26" borderId="139" applyNumberFormat="0" applyProtection="0">
      <alignment horizontal="right" vertical="center"/>
    </xf>
    <xf numFmtId="4" fontId="45" fillId="26" borderId="139" applyNumberFormat="0" applyProtection="0">
      <alignment horizontal="right" vertical="center"/>
    </xf>
    <xf numFmtId="4" fontId="33" fillId="29" borderId="139" applyNumberFormat="0" applyProtection="0">
      <alignment horizontal="left" vertical="center" indent="1"/>
    </xf>
    <xf numFmtId="0" fontId="43" fillId="28" borderId="139" applyNumberFormat="0" applyProtection="0">
      <alignment horizontal="left" vertical="top" indent="1"/>
    </xf>
    <xf numFmtId="4" fontId="39" fillId="26" borderId="139" applyNumberFormat="0" applyProtection="0">
      <alignment horizontal="right" vertical="center"/>
    </xf>
    <xf numFmtId="4" fontId="97" fillId="29" borderId="139" applyNumberFormat="0" applyProtection="0">
      <alignment vertical="center"/>
    </xf>
    <xf numFmtId="4" fontId="33" fillId="25" borderId="138" applyNumberFormat="0" applyProtection="0">
      <alignment horizontal="left" vertical="center" indent="1"/>
    </xf>
    <xf numFmtId="0" fontId="107" fillId="29" borderId="139" applyNumberFormat="0" applyProtection="0">
      <alignment horizontal="left" vertical="center" indent="1"/>
    </xf>
    <xf numFmtId="0" fontId="30" fillId="13" borderId="139" applyNumberFormat="0" applyProtection="0">
      <alignment horizontal="left" vertical="center" indent="1"/>
    </xf>
    <xf numFmtId="0" fontId="30" fillId="26" borderId="139" applyNumberFormat="0" applyProtection="0">
      <alignment horizontal="left" vertical="center" indent="1"/>
    </xf>
    <xf numFmtId="0" fontId="30" fillId="4" borderId="139" applyNumberFormat="0" applyProtection="0">
      <alignment horizontal="left" vertical="center" indent="1"/>
    </xf>
    <xf numFmtId="4" fontId="33" fillId="28" borderId="140" applyNumberFormat="0" applyProtection="0">
      <alignment horizontal="left" vertical="center" wrapText="1" indent="1"/>
    </xf>
    <xf numFmtId="4" fontId="99" fillId="95" borderId="139" applyNumberFormat="0" applyProtection="0">
      <alignment horizontal="right" vertical="center"/>
    </xf>
    <xf numFmtId="4" fontId="45" fillId="13" borderId="139" applyNumberFormat="0" applyProtection="0">
      <alignment horizontal="right" vertical="center"/>
    </xf>
    <xf numFmtId="4" fontId="35" fillId="29" borderId="139" applyNumberFormat="0" applyProtection="0">
      <alignment horizontal="left" vertical="center" indent="1"/>
    </xf>
    <xf numFmtId="0" fontId="43" fillId="28" borderId="141" applyNumberFormat="0" applyProtection="0">
      <alignment horizontal="left" vertical="top" wrapText="1" indent="1"/>
    </xf>
    <xf numFmtId="4" fontId="39" fillId="29" borderId="139" applyNumberFormat="0" applyProtection="0">
      <alignment horizontal="right" vertical="center"/>
    </xf>
    <xf numFmtId="4" fontId="38" fillId="30" borderId="143" applyNumberFormat="0" applyProtection="0">
      <alignment vertical="center"/>
    </xf>
    <xf numFmtId="4" fontId="35" fillId="30" borderId="143" applyNumberFormat="0" applyProtection="0">
      <alignment horizontal="left" vertical="center" indent="1"/>
    </xf>
    <xf numFmtId="4" fontId="97" fillId="29" borderId="143" applyNumberFormat="0" applyProtection="0">
      <alignment vertical="center"/>
    </xf>
    <xf numFmtId="4" fontId="34" fillId="18" borderId="143" applyNumberFormat="0" applyProtection="0">
      <alignment vertical="center"/>
    </xf>
    <xf numFmtId="4" fontId="33" fillId="18" borderId="143" applyNumberFormat="0" applyProtection="0">
      <alignment horizontal="left" vertical="center" indent="1"/>
    </xf>
    <xf numFmtId="0" fontId="33" fillId="18" borderId="143" applyNumberFormat="0" applyProtection="0">
      <alignment horizontal="left" vertical="top" indent="1"/>
    </xf>
    <xf numFmtId="4" fontId="35" fillId="15" borderId="143" applyNumberFormat="0" applyProtection="0">
      <alignment horizontal="right" vertical="center"/>
    </xf>
    <xf numFmtId="4" fontId="35" fillId="12" borderId="143" applyNumberFormat="0" applyProtection="0">
      <alignment horizontal="right" vertical="center"/>
    </xf>
    <xf numFmtId="4" fontId="35" fillId="19" borderId="143" applyNumberFormat="0" applyProtection="0">
      <alignment horizontal="right" vertical="center"/>
    </xf>
    <xf numFmtId="4" fontId="35" fillId="20" borderId="143" applyNumberFormat="0" applyProtection="0">
      <alignment horizontal="right" vertical="center"/>
    </xf>
    <xf numFmtId="4" fontId="35" fillId="21" borderId="143" applyNumberFormat="0" applyProtection="0">
      <alignment horizontal="right" vertical="center"/>
    </xf>
    <xf numFmtId="4" fontId="35" fillId="22" borderId="143" applyNumberFormat="0" applyProtection="0">
      <alignment horizontal="right" vertical="center"/>
    </xf>
    <xf numFmtId="4" fontId="35" fillId="16" borderId="143" applyNumberFormat="0" applyProtection="0">
      <alignment horizontal="right" vertical="center"/>
    </xf>
    <xf numFmtId="4" fontId="35" fillId="23" borderId="143" applyNumberFormat="0" applyProtection="0">
      <alignment horizontal="right" vertical="center"/>
    </xf>
    <xf numFmtId="4" fontId="35" fillId="24" borderId="143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5" fillId="26" borderId="142" applyNumberFormat="0" applyProtection="0">
      <alignment horizontal="left" vertical="center" indent="1"/>
    </xf>
    <xf numFmtId="0" fontId="35" fillId="30" borderId="143" applyNumberFormat="0" applyProtection="0">
      <alignment horizontal="left" vertical="top" indent="1"/>
    </xf>
    <xf numFmtId="4" fontId="35" fillId="11" borderId="143" applyNumberFormat="0" applyProtection="0">
      <alignment horizontal="right" vertical="center"/>
    </xf>
    <xf numFmtId="4" fontId="99" fillId="95" borderId="143" applyNumberFormat="0" applyProtection="0">
      <alignment horizontal="right" vertical="center"/>
    </xf>
    <xf numFmtId="4" fontId="45" fillId="13" borderId="143" applyNumberFormat="0" applyProtection="0">
      <alignment horizontal="right" vertical="center"/>
    </xf>
    <xf numFmtId="0" fontId="107" fillId="29" borderId="143" applyNumberFormat="0" applyProtection="0">
      <alignment horizontal="left" vertical="center" indent="1"/>
    </xf>
    <xf numFmtId="0" fontId="30" fillId="27" borderId="143" applyNumberFormat="0" applyProtection="0">
      <alignment horizontal="left" vertical="top" indent="1"/>
    </xf>
    <xf numFmtId="0" fontId="30" fillId="13" borderId="143" applyNumberFormat="0" applyProtection="0">
      <alignment horizontal="left" vertical="center" indent="1"/>
    </xf>
    <xf numFmtId="0" fontId="30" fillId="28" borderId="143" applyNumberFormat="0" applyProtection="0">
      <alignment horizontal="left" vertical="top" indent="1"/>
    </xf>
    <xf numFmtId="0" fontId="30" fillId="26" borderId="143" applyNumberFormat="0" applyProtection="0">
      <alignment horizontal="left" vertical="center" indent="1"/>
    </xf>
    <xf numFmtId="0" fontId="30" fillId="8" borderId="143" applyNumberFormat="0" applyProtection="0">
      <alignment horizontal="left" vertical="top" indent="1"/>
    </xf>
    <xf numFmtId="0" fontId="30" fillId="4" borderId="143" applyNumberFormat="0" applyProtection="0">
      <alignment horizontal="left" vertical="center" indent="1"/>
    </xf>
    <xf numFmtId="0" fontId="30" fillId="4" borderId="143" applyNumberFormat="0" applyProtection="0">
      <alignment horizontal="left" vertical="top" indent="1"/>
    </xf>
    <xf numFmtId="4" fontId="33" fillId="28" borderId="144" applyNumberFormat="0" applyProtection="0">
      <alignment horizontal="left" vertical="center" wrapText="1" indent="1"/>
    </xf>
    <xf numFmtId="4" fontId="35" fillId="29" borderId="143" applyNumberFormat="0" applyProtection="0">
      <alignment horizontal="left" vertical="center" indent="1"/>
    </xf>
    <xf numFmtId="4" fontId="35" fillId="30" borderId="143" applyNumberFormat="0" applyProtection="0">
      <alignment vertical="center"/>
    </xf>
    <xf numFmtId="4" fontId="38" fillId="30" borderId="143" applyNumberFormat="0" applyProtection="0">
      <alignment vertical="center"/>
    </xf>
    <xf numFmtId="4" fontId="35" fillId="30" borderId="143" applyNumberFormat="0" applyProtection="0">
      <alignment horizontal="left" vertical="center" indent="1"/>
    </xf>
    <xf numFmtId="0" fontId="35" fillId="30" borderId="143" applyNumberFormat="0" applyProtection="0">
      <alignment horizontal="left" vertical="top" indent="1"/>
    </xf>
    <xf numFmtId="4" fontId="99" fillId="95" borderId="143" applyNumberFormat="0" applyProtection="0">
      <alignment horizontal="right" vertical="center"/>
    </xf>
    <xf numFmtId="4" fontId="45" fillId="13" borderId="143" applyNumberFormat="0" applyProtection="0">
      <alignment horizontal="right" vertical="center"/>
    </xf>
    <xf numFmtId="4" fontId="35" fillId="29" borderId="143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3" applyNumberFormat="0" applyProtection="0">
      <alignment horizontal="right" vertical="center"/>
    </xf>
    <xf numFmtId="4" fontId="35" fillId="30" borderId="143" applyNumberFormat="0" applyProtection="0">
      <alignment vertical="center"/>
    </xf>
    <xf numFmtId="0" fontId="30" fillId="4" borderId="143" applyNumberFormat="0" applyProtection="0">
      <alignment horizontal="left" vertical="top" indent="1"/>
    </xf>
    <xf numFmtId="0" fontId="30" fillId="4" borderId="143" applyNumberFormat="0" applyProtection="0">
      <alignment horizontal="left" vertical="center" indent="1"/>
    </xf>
    <xf numFmtId="0" fontId="30" fillId="8" borderId="143" applyNumberFormat="0" applyProtection="0">
      <alignment horizontal="left" vertical="top" indent="1"/>
    </xf>
    <xf numFmtId="0" fontId="30" fillId="26" borderId="143" applyNumberFormat="0" applyProtection="0">
      <alignment horizontal="left" vertical="center" indent="1"/>
    </xf>
    <xf numFmtId="0" fontId="30" fillId="28" borderId="143" applyNumberFormat="0" applyProtection="0">
      <alignment horizontal="left" vertical="top" indent="1"/>
    </xf>
    <xf numFmtId="0" fontId="30" fillId="13" borderId="143" applyNumberFormat="0" applyProtection="0">
      <alignment horizontal="left" vertical="center" indent="1"/>
    </xf>
    <xf numFmtId="0" fontId="30" fillId="27" borderId="143" applyNumberFormat="0" applyProtection="0">
      <alignment horizontal="left" vertical="top" indent="1"/>
    </xf>
    <xf numFmtId="0" fontId="107" fillId="29" borderId="143" applyNumberFormat="0" applyProtection="0">
      <alignment horizontal="left" vertical="center" indent="1"/>
    </xf>
    <xf numFmtId="4" fontId="35" fillId="11" borderId="143" applyNumberFormat="0" applyProtection="0">
      <alignment horizontal="right" vertical="center"/>
    </xf>
    <xf numFmtId="4" fontId="35" fillId="24" borderId="143" applyNumberFormat="0" applyProtection="0">
      <alignment horizontal="right" vertical="center"/>
    </xf>
    <xf numFmtId="4" fontId="35" fillId="23" borderId="143" applyNumberFormat="0" applyProtection="0">
      <alignment horizontal="right" vertical="center"/>
    </xf>
    <xf numFmtId="4" fontId="35" fillId="16" borderId="143" applyNumberFormat="0" applyProtection="0">
      <alignment horizontal="right" vertical="center"/>
    </xf>
    <xf numFmtId="4" fontId="35" fillId="22" borderId="143" applyNumberFormat="0" applyProtection="0">
      <alignment horizontal="right" vertical="center"/>
    </xf>
    <xf numFmtId="4" fontId="35" fillId="21" borderId="143" applyNumberFormat="0" applyProtection="0">
      <alignment horizontal="right" vertical="center"/>
    </xf>
    <xf numFmtId="4" fontId="33" fillId="28" borderId="144" applyNumberFormat="0" applyProtection="0">
      <alignment horizontal="left" vertical="center" wrapText="1" indent="1"/>
    </xf>
    <xf numFmtId="4" fontId="35" fillId="20" borderId="143" applyNumberFormat="0" applyProtection="0">
      <alignment horizontal="right" vertical="center"/>
    </xf>
    <xf numFmtId="4" fontId="35" fillId="19" borderId="143" applyNumberFormat="0" applyProtection="0">
      <alignment horizontal="right" vertical="center"/>
    </xf>
    <xf numFmtId="4" fontId="35" fillId="12" borderId="143" applyNumberFormat="0" applyProtection="0">
      <alignment horizontal="right" vertical="center"/>
    </xf>
    <xf numFmtId="4" fontId="35" fillId="15" borderId="143" applyNumberFormat="0" applyProtection="0">
      <alignment horizontal="right" vertical="center"/>
    </xf>
    <xf numFmtId="0" fontId="33" fillId="18" borderId="143" applyNumberFormat="0" applyProtection="0">
      <alignment horizontal="left" vertical="top" indent="1"/>
    </xf>
    <xf numFmtId="4" fontId="33" fillId="18" borderId="143" applyNumberFormat="0" applyProtection="0">
      <alignment horizontal="left" vertical="center" indent="1"/>
    </xf>
    <xf numFmtId="4" fontId="34" fillId="18" borderId="143" applyNumberFormat="0" applyProtection="0">
      <alignment vertical="center"/>
    </xf>
    <xf numFmtId="4" fontId="97" fillId="29" borderId="143" applyNumberFormat="0" applyProtection="0">
      <alignment vertical="center"/>
    </xf>
    <xf numFmtId="0" fontId="43" fillId="28" borderId="145" applyNumberFormat="0" applyProtection="0">
      <alignment horizontal="left" vertical="top" wrapText="1" indent="1"/>
    </xf>
    <xf numFmtId="4" fontId="39" fillId="29" borderId="143" applyNumberFormat="0" applyProtection="0">
      <alignment horizontal="right" vertical="center"/>
    </xf>
    <xf numFmtId="4" fontId="35" fillId="15" borderId="178" applyNumberFormat="0" applyProtection="0">
      <alignment horizontal="right" vertical="center"/>
    </xf>
    <xf numFmtId="4" fontId="35" fillId="23" borderId="162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4" fontId="35" fillId="22" borderId="158" applyNumberFormat="0" applyProtection="0">
      <alignment horizontal="right" vertical="center"/>
    </xf>
    <xf numFmtId="4" fontId="35" fillId="21" borderId="162" applyNumberFormat="0" applyProtection="0">
      <alignment horizontal="right" vertical="center"/>
    </xf>
    <xf numFmtId="4" fontId="99" fillId="95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4" fontId="35" fillId="26" borderId="178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4" fontId="39" fillId="29" borderId="158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5" fillId="30" borderId="151" applyNumberFormat="0" applyProtection="0">
      <alignment vertical="center"/>
    </xf>
    <xf numFmtId="4" fontId="35" fillId="30" borderId="158" applyNumberFormat="0" applyProtection="0">
      <alignment vertical="center"/>
    </xf>
    <xf numFmtId="4" fontId="99" fillId="95" borderId="178" applyNumberFormat="0" applyProtection="0">
      <alignment horizontal="right" vertical="center"/>
    </xf>
    <xf numFmtId="0" fontId="41" fillId="13" borderId="174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0" fontId="40" fillId="29" borderId="162" applyNumberFormat="0" applyProtection="0">
      <alignment horizontal="left" vertical="center" indent="1"/>
    </xf>
    <xf numFmtId="4" fontId="97" fillId="29" borderId="151" applyNumberFormat="0" applyProtection="0">
      <alignment vertical="center"/>
    </xf>
    <xf numFmtId="4" fontId="35" fillId="30" borderId="151" applyNumberFormat="0" applyProtection="0">
      <alignment vertical="center"/>
    </xf>
    <xf numFmtId="4" fontId="35" fillId="26" borderId="163" applyNumberFormat="0" applyProtection="0">
      <alignment horizontal="left" vertical="center" indent="1"/>
    </xf>
    <xf numFmtId="0" fontId="30" fillId="4" borderId="162" applyNumberFormat="0" applyProtection="0">
      <alignment horizontal="left" vertical="top" indent="1"/>
    </xf>
    <xf numFmtId="4" fontId="45" fillId="26" borderId="151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0" fontId="33" fillId="18" borderId="174" applyNumberFormat="0" applyProtection="0">
      <alignment horizontal="left" vertical="top" indent="1"/>
    </xf>
    <xf numFmtId="4" fontId="35" fillId="26" borderId="162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4" fontId="34" fillId="18" borderId="151" applyNumberFormat="0" applyProtection="0">
      <alignment vertical="center"/>
    </xf>
    <xf numFmtId="4" fontId="35" fillId="15" borderId="174" applyNumberFormat="0" applyProtection="0">
      <alignment horizontal="right" vertical="center"/>
    </xf>
    <xf numFmtId="4" fontId="99" fillId="95" borderId="158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24" borderId="151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4" fontId="34" fillId="18" borderId="162" applyNumberFormat="0" applyProtection="0">
      <alignment vertical="center"/>
    </xf>
    <xf numFmtId="4" fontId="38" fillId="30" borderId="162" applyNumberFormat="0" applyProtection="0">
      <alignment vertical="center"/>
    </xf>
    <xf numFmtId="4" fontId="35" fillId="22" borderId="174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5" fillId="29" borderId="151" applyNumberFormat="0" applyProtection="0">
      <alignment horizontal="left" vertical="center" indent="1"/>
    </xf>
    <xf numFmtId="0" fontId="30" fillId="14" borderId="178" applyNumberFormat="0" applyProtection="0">
      <alignment horizontal="left" vertical="center" indent="1"/>
    </xf>
    <xf numFmtId="4" fontId="33" fillId="28" borderId="152" applyNumberFormat="0" applyProtection="0">
      <alignment horizontal="left" vertical="center" wrapText="1" indent="1"/>
    </xf>
    <xf numFmtId="0" fontId="35" fillId="30" borderId="162" applyNumberFormat="0" applyProtection="0">
      <alignment horizontal="left" vertical="top" indent="1"/>
    </xf>
    <xf numFmtId="4" fontId="33" fillId="17" borderId="158" applyNumberFormat="0" applyProtection="0">
      <alignment vertical="center"/>
    </xf>
    <xf numFmtId="0" fontId="30" fillId="26" borderId="178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0" fontId="40" fillId="29" borderId="158" applyNumberFormat="0" applyProtection="0">
      <alignment horizontal="left" vertical="center" indent="1"/>
    </xf>
    <xf numFmtId="0" fontId="40" fillId="29" borderId="162" applyNumberFormat="0" applyProtection="0">
      <alignment horizontal="left" vertical="center" indent="1"/>
    </xf>
    <xf numFmtId="4" fontId="35" fillId="16" borderId="162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3" fillId="17" borderId="162" applyNumberFormat="0" applyProtection="0">
      <alignment vertical="center"/>
    </xf>
    <xf numFmtId="4" fontId="33" fillId="29" borderId="162" applyNumberFormat="0" applyProtection="0">
      <alignment horizontal="left" vertical="center" indent="1"/>
    </xf>
    <xf numFmtId="4" fontId="33" fillId="11" borderId="154" applyNumberFormat="0" applyProtection="0">
      <alignment horizontal="left" vertical="center" indent="1"/>
    </xf>
    <xf numFmtId="4" fontId="33" fillId="17" borderId="147" applyNumberFormat="0" applyProtection="0">
      <alignment vertical="center"/>
    </xf>
    <xf numFmtId="4" fontId="34" fillId="18" borderId="147" applyNumberFormat="0" applyProtection="0">
      <alignment vertical="center"/>
    </xf>
    <xf numFmtId="4" fontId="33" fillId="18" borderId="147" applyNumberFormat="0" applyProtection="0">
      <alignment horizontal="left" vertical="center" indent="1"/>
    </xf>
    <xf numFmtId="0" fontId="33" fillId="18" borderId="147" applyNumberFormat="0" applyProtection="0">
      <alignment horizontal="left" vertical="top" indent="1"/>
    </xf>
    <xf numFmtId="4" fontId="35" fillId="15" borderId="147" applyNumberFormat="0" applyProtection="0">
      <alignment horizontal="right" vertical="center"/>
    </xf>
    <xf numFmtId="4" fontId="35" fillId="12" borderId="147" applyNumberFormat="0" applyProtection="0">
      <alignment horizontal="right" vertical="center"/>
    </xf>
    <xf numFmtId="4" fontId="35" fillId="19" borderId="147" applyNumberFormat="0" applyProtection="0">
      <alignment horizontal="right" vertical="center"/>
    </xf>
    <xf numFmtId="4" fontId="35" fillId="20" borderId="147" applyNumberFormat="0" applyProtection="0">
      <alignment horizontal="right" vertical="center"/>
    </xf>
    <xf numFmtId="4" fontId="35" fillId="21" borderId="147" applyNumberFormat="0" applyProtection="0">
      <alignment horizontal="right" vertical="center"/>
    </xf>
    <xf numFmtId="4" fontId="35" fillId="22" borderId="147" applyNumberFormat="0" applyProtection="0">
      <alignment horizontal="right" vertical="center"/>
    </xf>
    <xf numFmtId="4" fontId="35" fillId="16" borderId="147" applyNumberFormat="0" applyProtection="0">
      <alignment horizontal="right" vertical="center"/>
    </xf>
    <xf numFmtId="4" fontId="35" fillId="23" borderId="147" applyNumberFormat="0" applyProtection="0">
      <alignment horizontal="right" vertical="center"/>
    </xf>
    <xf numFmtId="4" fontId="35" fillId="24" borderId="147" applyNumberFormat="0" applyProtection="0">
      <alignment horizontal="right" vertical="center"/>
    </xf>
    <xf numFmtId="4" fontId="33" fillId="25" borderId="146" applyNumberFormat="0" applyProtection="0">
      <alignment horizontal="left" vertical="center" wrapText="1" indent="1"/>
    </xf>
    <xf numFmtId="4" fontId="35" fillId="26" borderId="146" applyNumberFormat="0" applyProtection="0">
      <alignment horizontal="left" vertical="center" indent="1"/>
    </xf>
    <xf numFmtId="4" fontId="35" fillId="11" borderId="147" applyNumberFormat="0" applyProtection="0">
      <alignment horizontal="right" vertical="center"/>
    </xf>
    <xf numFmtId="0" fontId="40" fillId="29" borderId="147" applyNumberFormat="0" applyProtection="0">
      <alignment horizontal="left" vertical="center" indent="1"/>
    </xf>
    <xf numFmtId="0" fontId="30" fillId="27" borderId="147" applyNumberFormat="0" applyProtection="0">
      <alignment horizontal="left" vertical="top" indent="1"/>
    </xf>
    <xf numFmtId="0" fontId="41" fillId="13" borderId="147" applyNumberFormat="0" applyProtection="0">
      <alignment horizontal="left" vertical="center" indent="1"/>
    </xf>
    <xf numFmtId="0" fontId="30" fillId="28" borderId="147" applyNumberFormat="0" applyProtection="0">
      <alignment horizontal="left" vertical="top" indent="1"/>
    </xf>
    <xf numFmtId="0" fontId="44" fillId="26" borderId="147" applyNumberFormat="0" applyProtection="0">
      <alignment horizontal="left" vertical="center" indent="1"/>
    </xf>
    <xf numFmtId="0" fontId="30" fillId="8" borderId="147" applyNumberFormat="0" applyProtection="0">
      <alignment horizontal="left" vertical="top" indent="1"/>
    </xf>
    <xf numFmtId="0" fontId="30" fillId="14" borderId="147" applyNumberFormat="0" applyProtection="0">
      <alignment horizontal="left" vertical="center" indent="1"/>
    </xf>
    <xf numFmtId="0" fontId="30" fillId="4" borderId="147" applyNumberFormat="0" applyProtection="0">
      <alignment horizontal="left" vertical="top" indent="1"/>
    </xf>
    <xf numFmtId="4" fontId="33" fillId="11" borderId="146" applyNumberFormat="0" applyProtection="0">
      <alignment horizontal="left" vertical="center" indent="1"/>
    </xf>
    <xf numFmtId="4" fontId="35" fillId="30" borderId="147" applyNumberFormat="0" applyProtection="0">
      <alignment vertical="center"/>
    </xf>
    <xf numFmtId="4" fontId="38" fillId="30" borderId="147" applyNumberFormat="0" applyProtection="0">
      <alignment vertical="center"/>
    </xf>
    <xf numFmtId="4" fontId="35" fillId="30" borderId="147" applyNumberFormat="0" applyProtection="0">
      <alignment horizontal="left" vertical="center" indent="1"/>
    </xf>
    <xf numFmtId="0" fontId="35" fillId="30" borderId="147" applyNumberFormat="0" applyProtection="0">
      <alignment horizontal="left" vertical="top" indent="1"/>
    </xf>
    <xf numFmtId="4" fontId="35" fillId="26" borderId="147" applyNumberFormat="0" applyProtection="0">
      <alignment horizontal="right" vertical="center"/>
    </xf>
    <xf numFmtId="4" fontId="45" fillId="26" borderId="147" applyNumberFormat="0" applyProtection="0">
      <alignment horizontal="right" vertical="center"/>
    </xf>
    <xf numFmtId="4" fontId="33" fillId="29" borderId="147" applyNumberFormat="0" applyProtection="0">
      <alignment horizontal="left" vertical="center" indent="1"/>
    </xf>
    <xf numFmtId="0" fontId="43" fillId="28" borderId="147" applyNumberFormat="0" applyProtection="0">
      <alignment horizontal="left" vertical="top" indent="1"/>
    </xf>
    <xf numFmtId="4" fontId="39" fillId="26" borderId="147" applyNumberFormat="0" applyProtection="0">
      <alignment horizontal="right" vertical="center"/>
    </xf>
    <xf numFmtId="4" fontId="97" fillId="29" borderId="147" applyNumberFormat="0" applyProtection="0">
      <alignment vertical="center"/>
    </xf>
    <xf numFmtId="4" fontId="33" fillId="25" borderId="146" applyNumberFormat="0" applyProtection="0">
      <alignment horizontal="left" vertical="center" indent="1"/>
    </xf>
    <xf numFmtId="0" fontId="107" fillId="29" borderId="147" applyNumberFormat="0" applyProtection="0">
      <alignment horizontal="left" vertical="center" indent="1"/>
    </xf>
    <xf numFmtId="0" fontId="30" fillId="13" borderId="147" applyNumberFormat="0" applyProtection="0">
      <alignment horizontal="left" vertical="center" indent="1"/>
    </xf>
    <xf numFmtId="0" fontId="30" fillId="26" borderId="147" applyNumberFormat="0" applyProtection="0">
      <alignment horizontal="left" vertical="center" indent="1"/>
    </xf>
    <xf numFmtId="0" fontId="30" fillId="4" borderId="147" applyNumberFormat="0" applyProtection="0">
      <alignment horizontal="left" vertical="center" indent="1"/>
    </xf>
    <xf numFmtId="4" fontId="33" fillId="28" borderId="148" applyNumberFormat="0" applyProtection="0">
      <alignment horizontal="left" vertical="center" wrapText="1" indent="1"/>
    </xf>
    <xf numFmtId="4" fontId="99" fillId="95" borderId="147" applyNumberFormat="0" applyProtection="0">
      <alignment horizontal="right" vertical="center"/>
    </xf>
    <xf numFmtId="4" fontId="45" fillId="13" borderId="147" applyNumberFormat="0" applyProtection="0">
      <alignment horizontal="right" vertical="center"/>
    </xf>
    <xf numFmtId="4" fontId="35" fillId="29" borderId="147" applyNumberFormat="0" applyProtection="0">
      <alignment horizontal="left" vertical="center" indent="1"/>
    </xf>
    <xf numFmtId="0" fontId="43" fillId="28" borderId="149" applyNumberFormat="0" applyProtection="0">
      <alignment horizontal="left" vertical="top" wrapText="1" indent="1"/>
    </xf>
    <xf numFmtId="4" fontId="39" fillId="29" borderId="147" applyNumberFormat="0" applyProtection="0">
      <alignment horizontal="right" vertical="center"/>
    </xf>
    <xf numFmtId="4" fontId="38" fillId="30" borderId="151" applyNumberFormat="0" applyProtection="0">
      <alignment vertical="center"/>
    </xf>
    <xf numFmtId="4" fontId="35" fillId="30" borderId="151" applyNumberFormat="0" applyProtection="0">
      <alignment horizontal="left" vertical="center" indent="1"/>
    </xf>
    <xf numFmtId="4" fontId="97" fillId="29" borderId="151" applyNumberFormat="0" applyProtection="0">
      <alignment vertical="center"/>
    </xf>
    <xf numFmtId="4" fontId="34" fillId="18" borderId="151" applyNumberFormat="0" applyProtection="0">
      <alignment vertical="center"/>
    </xf>
    <xf numFmtId="4" fontId="33" fillId="18" borderId="151" applyNumberFormat="0" applyProtection="0">
      <alignment horizontal="left" vertical="center" indent="1"/>
    </xf>
    <xf numFmtId="0" fontId="33" fillId="18" borderId="151" applyNumberFormat="0" applyProtection="0">
      <alignment horizontal="left" vertical="top" indent="1"/>
    </xf>
    <xf numFmtId="4" fontId="35" fillId="15" borderId="151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4" fontId="35" fillId="11" borderId="151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0" fontId="107" fillId="29" borderId="151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33" fillId="28" borderId="152" applyNumberFormat="0" applyProtection="0">
      <alignment horizontal="left" vertical="center" wrapText="1" indent="1"/>
    </xf>
    <xf numFmtId="4" fontId="35" fillId="29" borderId="151" applyNumberFormat="0" applyProtection="0">
      <alignment horizontal="left" vertical="center" indent="1"/>
    </xf>
    <xf numFmtId="4" fontId="35" fillId="30" borderId="151" applyNumberFormat="0" applyProtection="0">
      <alignment vertical="center"/>
    </xf>
    <xf numFmtId="4" fontId="38" fillId="30" borderId="151" applyNumberFormat="0" applyProtection="0">
      <alignment vertical="center"/>
    </xf>
    <xf numFmtId="4" fontId="35" fillId="30" borderId="151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4" fontId="99" fillId="95" borderId="151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5" fillId="29" borderId="151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4" fontId="35" fillId="30" borderId="151" applyNumberFormat="0" applyProtection="0">
      <alignment vertical="center"/>
    </xf>
    <xf numFmtId="0" fontId="30" fillId="4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0" fontId="107" fillId="29" borderId="151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5" fillId="20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3" fillId="18" borderId="151" applyNumberFormat="0" applyProtection="0">
      <alignment horizontal="left" vertical="center" indent="1"/>
    </xf>
    <xf numFmtId="4" fontId="34" fillId="18" borderId="151" applyNumberFormat="0" applyProtection="0">
      <alignment vertical="center"/>
    </xf>
    <xf numFmtId="4" fontId="97" fillId="29" borderId="151" applyNumberFormat="0" applyProtection="0">
      <alignment vertical="center"/>
    </xf>
    <xf numFmtId="0" fontId="43" fillId="28" borderId="153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0" fontId="30" fillId="27" borderId="162" applyNumberFormat="0" applyProtection="0">
      <alignment horizontal="left" vertical="top" indent="1"/>
    </xf>
    <xf numFmtId="0" fontId="44" fillId="26" borderId="174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0" fontId="44" fillId="26" borderId="174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4" fontId="45" fillId="13" borderId="174" applyNumberFormat="0" applyProtection="0">
      <alignment horizontal="right" vertical="center"/>
    </xf>
    <xf numFmtId="0" fontId="30" fillId="8" borderId="158" applyNumberFormat="0" applyProtection="0">
      <alignment horizontal="left" vertical="top" indent="1"/>
    </xf>
    <xf numFmtId="0" fontId="30" fillId="27" borderId="162" applyNumberFormat="0" applyProtection="0">
      <alignment horizontal="left" vertical="top" indent="1"/>
    </xf>
    <xf numFmtId="0" fontId="44" fillId="26" borderId="162" applyNumberFormat="0" applyProtection="0">
      <alignment horizontal="left" vertical="center" indent="1"/>
    </xf>
    <xf numFmtId="4" fontId="35" fillId="24" borderId="174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4" fontId="35" fillId="30" borderId="174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33" fillId="25" borderId="163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30" borderId="162" applyNumberFormat="0" applyProtection="0">
      <alignment vertical="center"/>
    </xf>
    <xf numFmtId="4" fontId="33" fillId="25" borderId="163" applyNumberFormat="0" applyProtection="0">
      <alignment horizontal="left" vertical="center" wrapText="1" indent="1"/>
    </xf>
    <xf numFmtId="4" fontId="99" fillId="95" borderId="174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5" fillId="30" borderId="178" applyNumberFormat="0" applyProtection="0">
      <alignment vertical="center"/>
    </xf>
    <xf numFmtId="4" fontId="35" fillId="20" borderId="162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0" fontId="30" fillId="26" borderId="174" applyNumberFormat="0" applyProtection="0">
      <alignment horizontal="left" vertical="center" indent="1"/>
    </xf>
    <xf numFmtId="4" fontId="35" fillId="22" borderId="174" applyNumberFormat="0" applyProtection="0">
      <alignment horizontal="right" vertical="center"/>
    </xf>
    <xf numFmtId="4" fontId="35" fillId="30" borderId="178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0" fontId="30" fillId="26" borderId="162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4" fontId="33" fillId="25" borderId="159" applyNumberFormat="0" applyProtection="0">
      <alignment horizontal="left" vertical="center" indent="1"/>
    </xf>
    <xf numFmtId="0" fontId="30" fillId="26" borderId="174" applyNumberFormat="0" applyProtection="0">
      <alignment horizontal="left" vertical="center" indent="1"/>
    </xf>
    <xf numFmtId="4" fontId="35" fillId="24" borderId="158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0" fontId="30" fillId="28" borderId="174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4" fontId="33" fillId="17" borderId="155" applyNumberFormat="0" applyProtection="0">
      <alignment vertical="center"/>
    </xf>
    <xf numFmtId="4" fontId="34" fillId="18" borderId="155" applyNumberFormat="0" applyProtection="0">
      <alignment vertical="center"/>
    </xf>
    <xf numFmtId="4" fontId="33" fillId="18" borderId="155" applyNumberFormat="0" applyProtection="0">
      <alignment horizontal="left" vertical="center" indent="1"/>
    </xf>
    <xf numFmtId="0" fontId="33" fillId="18" borderId="155" applyNumberFormat="0" applyProtection="0">
      <alignment horizontal="left" vertical="top" indent="1"/>
    </xf>
    <xf numFmtId="4" fontId="35" fillId="15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20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3" fillId="25" borderId="154" applyNumberFormat="0" applyProtection="0">
      <alignment horizontal="left" vertical="center" wrapText="1" indent="1"/>
    </xf>
    <xf numFmtId="4" fontId="35" fillId="26" borderId="154" applyNumberFormat="0" applyProtection="0">
      <alignment horizontal="left" vertical="center" indent="1"/>
    </xf>
    <xf numFmtId="4" fontId="35" fillId="11" borderId="155" applyNumberFormat="0" applyProtection="0">
      <alignment horizontal="right" vertical="center"/>
    </xf>
    <xf numFmtId="0" fontId="40" fillId="29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41" fillId="13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44" fillId="26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14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top" indent="1"/>
    </xf>
    <xf numFmtId="4" fontId="33" fillId="11" borderId="154" applyNumberFormat="0" applyProtection="0">
      <alignment horizontal="left" vertical="center" indent="1"/>
    </xf>
    <xf numFmtId="4" fontId="35" fillId="30" borderId="155" applyNumberFormat="0" applyProtection="0">
      <alignment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35" fillId="26" borderId="155" applyNumberFormat="0" applyProtection="0">
      <alignment horizontal="right" vertical="center"/>
    </xf>
    <xf numFmtId="4" fontId="45" fillId="26" borderId="155" applyNumberFormat="0" applyProtection="0">
      <alignment horizontal="right" vertical="center"/>
    </xf>
    <xf numFmtId="4" fontId="33" fillId="29" borderId="155" applyNumberFormat="0" applyProtection="0">
      <alignment horizontal="left" vertical="center" indent="1"/>
    </xf>
    <xf numFmtId="0" fontId="43" fillId="28" borderId="155" applyNumberFormat="0" applyProtection="0">
      <alignment horizontal="left" vertical="top" indent="1"/>
    </xf>
    <xf numFmtId="4" fontId="39" fillId="26" borderId="155" applyNumberFormat="0" applyProtection="0">
      <alignment horizontal="right" vertical="center"/>
    </xf>
    <xf numFmtId="4" fontId="97" fillId="29" borderId="155" applyNumberFormat="0" applyProtection="0">
      <alignment vertical="center"/>
    </xf>
    <xf numFmtId="4" fontId="33" fillId="25" borderId="154" applyNumberFormat="0" applyProtection="0">
      <alignment horizontal="left" vertical="center" indent="1"/>
    </xf>
    <xf numFmtId="0" fontId="107" fillId="29" borderId="155" applyNumberFormat="0" applyProtection="0">
      <alignment horizontal="left" vertical="center" indent="1"/>
    </xf>
    <xf numFmtId="0" fontId="30" fillId="13" borderId="155" applyNumberFormat="0" applyProtection="0">
      <alignment horizontal="left" vertical="center" indent="1"/>
    </xf>
    <xf numFmtId="0" fontId="30" fillId="26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center" indent="1"/>
    </xf>
    <xf numFmtId="4" fontId="33" fillId="28" borderId="156" applyNumberFormat="0" applyProtection="0">
      <alignment horizontal="left" vertical="center" wrapText="1" indent="1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4" fontId="97" fillId="29" borderId="155" applyNumberFormat="0" applyProtection="0">
      <alignment vertical="center"/>
    </xf>
    <xf numFmtId="4" fontId="34" fillId="18" borderId="155" applyNumberFormat="0" applyProtection="0">
      <alignment vertical="center"/>
    </xf>
    <xf numFmtId="4" fontId="33" fillId="18" borderId="155" applyNumberFormat="0" applyProtection="0">
      <alignment horizontal="left" vertical="center" indent="1"/>
    </xf>
    <xf numFmtId="0" fontId="33" fillId="18" borderId="155" applyNumberFormat="0" applyProtection="0">
      <alignment horizontal="left" vertical="top" indent="1"/>
    </xf>
    <xf numFmtId="4" fontId="35" fillId="15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20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3" fillId="25" borderId="154" applyNumberFormat="0" applyProtection="0">
      <alignment horizontal="left" vertical="center" indent="1"/>
    </xf>
    <xf numFmtId="4" fontId="35" fillId="26" borderId="154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35" fillId="11" borderId="155" applyNumberFormat="0" applyProtection="0">
      <alignment horizontal="right" vertical="center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0" fontId="107" fillId="29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30" fillId="13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30" fillId="26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4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top" indent="1"/>
    </xf>
    <xf numFmtId="4" fontId="33" fillId="28" borderId="156" applyNumberFormat="0" applyProtection="0">
      <alignment horizontal="left" vertical="center" wrapText="1" indent="1"/>
    </xf>
    <xf numFmtId="4" fontId="35" fillId="29" borderId="155" applyNumberFormat="0" applyProtection="0">
      <alignment horizontal="left" vertical="center" indent="1"/>
    </xf>
    <xf numFmtId="4" fontId="35" fillId="30" borderId="155" applyNumberFormat="0" applyProtection="0">
      <alignment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4" fontId="35" fillId="30" borderId="155" applyNumberFormat="0" applyProtection="0">
      <alignment vertical="center"/>
    </xf>
    <xf numFmtId="0" fontId="30" fillId="4" borderId="155" applyNumberFormat="0" applyProtection="0">
      <alignment horizontal="left" vertical="top" indent="1"/>
    </xf>
    <xf numFmtId="0" fontId="30" fillId="4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26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30" fillId="13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107" fillId="29" borderId="155" applyNumberFormat="0" applyProtection="0">
      <alignment horizontal="left" vertical="center" indent="1"/>
    </xf>
    <xf numFmtId="4" fontId="35" fillId="11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3" fillId="28" borderId="156" applyNumberFormat="0" applyProtection="0">
      <alignment horizontal="left" vertical="center" wrapText="1" indent="1"/>
    </xf>
    <xf numFmtId="4" fontId="35" fillId="20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5" borderId="155" applyNumberFormat="0" applyProtection="0">
      <alignment horizontal="right" vertical="center"/>
    </xf>
    <xf numFmtId="0" fontId="33" fillId="18" borderId="155" applyNumberFormat="0" applyProtection="0">
      <alignment horizontal="left" vertical="top" indent="1"/>
    </xf>
    <xf numFmtId="4" fontId="33" fillId="18" borderId="155" applyNumberFormat="0" applyProtection="0">
      <alignment horizontal="left" vertical="center" indent="1"/>
    </xf>
    <xf numFmtId="4" fontId="34" fillId="18" borderId="155" applyNumberFormat="0" applyProtection="0">
      <alignment vertical="center"/>
    </xf>
    <xf numFmtId="4" fontId="97" fillId="29" borderId="155" applyNumberFormat="0" applyProtection="0">
      <alignment vertical="center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0" fontId="30" fillId="14" borderId="158" applyNumberFormat="0" applyProtection="0">
      <alignment horizontal="left" vertical="center" indent="1"/>
    </xf>
    <xf numFmtId="0" fontId="43" fillId="28" borderId="168" applyNumberFormat="0" applyProtection="0">
      <alignment horizontal="left" vertical="top" wrapText="1" indent="1"/>
    </xf>
    <xf numFmtId="4" fontId="33" fillId="25" borderId="173" applyNumberFormat="0" applyProtection="0">
      <alignment horizontal="left" vertical="center" wrapText="1" indent="1"/>
    </xf>
    <xf numFmtId="4" fontId="45" fillId="13" borderId="174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4" fontId="34" fillId="18" borderId="158" applyNumberFormat="0" applyProtection="0">
      <alignment vertical="center"/>
    </xf>
    <xf numFmtId="0" fontId="30" fillId="4" borderId="178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30" fillId="28" borderId="174" applyNumberFormat="0" applyProtection="0">
      <alignment horizontal="left" vertical="top" indent="1"/>
    </xf>
    <xf numFmtId="4" fontId="35" fillId="24" borderId="158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4" fontId="33" fillId="29" borderId="174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4" fontId="35" fillId="19" borderId="178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5" fillId="12" borderId="15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0" fontId="30" fillId="8" borderId="15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4" fontId="35" fillId="21" borderId="178" applyNumberFormat="0" applyProtection="0">
      <alignment horizontal="right" vertical="center"/>
    </xf>
    <xf numFmtId="4" fontId="35" fillId="30" borderId="178" applyNumberFormat="0" applyProtection="0">
      <alignment vertical="center"/>
    </xf>
    <xf numFmtId="4" fontId="35" fillId="23" borderId="178" applyNumberFormat="0" applyProtection="0">
      <alignment horizontal="right" vertical="center"/>
    </xf>
    <xf numFmtId="4" fontId="38" fillId="30" borderId="174" applyNumberFormat="0" applyProtection="0">
      <alignment vertical="center"/>
    </xf>
    <xf numFmtId="0" fontId="33" fillId="18" borderId="178" applyNumberFormat="0" applyProtection="0">
      <alignment horizontal="left" vertical="top" indent="1"/>
    </xf>
    <xf numFmtId="0" fontId="30" fillId="8" borderId="158" applyNumberFormat="0" applyProtection="0">
      <alignment horizontal="left" vertical="top" indent="1"/>
    </xf>
    <xf numFmtId="4" fontId="35" fillId="11" borderId="174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0" fontId="30" fillId="26" borderId="178" applyNumberFormat="0" applyProtection="0">
      <alignment horizontal="left" vertical="center" indent="1"/>
    </xf>
    <xf numFmtId="4" fontId="35" fillId="12" borderId="178" applyNumberFormat="0" applyProtection="0">
      <alignment horizontal="right" vertical="center"/>
    </xf>
    <xf numFmtId="4" fontId="33" fillId="17" borderId="164" applyNumberFormat="0" applyProtection="0">
      <alignment vertical="center"/>
    </xf>
    <xf numFmtId="4" fontId="34" fillId="18" borderId="164" applyNumberFormat="0" applyProtection="0">
      <alignment vertical="center"/>
    </xf>
    <xf numFmtId="4" fontId="33" fillId="18" borderId="164" applyNumberFormat="0" applyProtection="0">
      <alignment horizontal="left" vertical="center" indent="1"/>
    </xf>
    <xf numFmtId="0" fontId="33" fillId="18" borderId="164" applyNumberFormat="0" applyProtection="0">
      <alignment horizontal="left" vertical="top" indent="1"/>
    </xf>
    <xf numFmtId="4" fontId="35" fillId="15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20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35" fillId="26" borderId="163" applyNumberFormat="0" applyProtection="0">
      <alignment horizontal="left" vertical="center" indent="1"/>
    </xf>
    <xf numFmtId="4" fontId="35" fillId="11" borderId="164" applyNumberFormat="0" applyProtection="0">
      <alignment horizontal="right" vertical="center"/>
    </xf>
    <xf numFmtId="0" fontId="40" fillId="29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41" fillId="13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44" fillId="26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14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top" indent="1"/>
    </xf>
    <xf numFmtId="4" fontId="33" fillId="11" borderId="163" applyNumberFormat="0" applyProtection="0">
      <alignment horizontal="left" vertical="center" indent="1"/>
    </xf>
    <xf numFmtId="4" fontId="35" fillId="30" borderId="164" applyNumberFormat="0" applyProtection="0">
      <alignment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35" fillId="26" borderId="164" applyNumberFormat="0" applyProtection="0">
      <alignment horizontal="right" vertical="center"/>
    </xf>
    <xf numFmtId="4" fontId="45" fillId="26" borderId="164" applyNumberFormat="0" applyProtection="0">
      <alignment horizontal="right" vertical="center"/>
    </xf>
    <xf numFmtId="4" fontId="33" fillId="29" borderId="164" applyNumberFormat="0" applyProtection="0">
      <alignment horizontal="left" vertical="center" indent="1"/>
    </xf>
    <xf numFmtId="0" fontId="43" fillId="28" borderId="164" applyNumberFormat="0" applyProtection="0">
      <alignment horizontal="left" vertical="top" indent="1"/>
    </xf>
    <xf numFmtId="4" fontId="39" fillId="26" borderId="164" applyNumberFormat="0" applyProtection="0">
      <alignment horizontal="right" vertical="center"/>
    </xf>
    <xf numFmtId="4" fontId="97" fillId="29" borderId="164" applyNumberFormat="0" applyProtection="0">
      <alignment vertical="center"/>
    </xf>
    <xf numFmtId="4" fontId="33" fillId="25" borderId="163" applyNumberFormat="0" applyProtection="0">
      <alignment horizontal="left" vertical="center" indent="1"/>
    </xf>
    <xf numFmtId="0" fontId="107" fillId="29" borderId="164" applyNumberFormat="0" applyProtection="0">
      <alignment horizontal="left" vertical="center" indent="1"/>
    </xf>
    <xf numFmtId="0" fontId="30" fillId="13" borderId="164" applyNumberFormat="0" applyProtection="0">
      <alignment horizontal="left" vertical="center" indent="1"/>
    </xf>
    <xf numFmtId="0" fontId="30" fillId="26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center" indent="1"/>
    </xf>
    <xf numFmtId="4" fontId="33" fillId="28" borderId="165" applyNumberFormat="0" applyProtection="0">
      <alignment horizontal="left" vertical="center" wrapText="1" indent="1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4" fontId="35" fillId="29" borderId="164" applyNumberFormat="0" applyProtection="0">
      <alignment horizontal="left" vertical="center" indent="1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4" fontId="97" fillId="29" borderId="158" applyNumberFormat="0" applyProtection="0">
      <alignment vertical="center"/>
    </xf>
    <xf numFmtId="4" fontId="34" fillId="18" borderId="158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0" fontId="33" fillId="18" borderId="158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5" fillId="20" borderId="158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35" fillId="11" borderId="158" applyNumberFormat="0" applyProtection="0">
      <alignment horizontal="right" vertical="center"/>
    </xf>
    <xf numFmtId="4" fontId="99" fillId="95" borderId="158" applyNumberFormat="0" applyProtection="0">
      <alignment horizontal="right" vertical="center"/>
    </xf>
    <xf numFmtId="4" fontId="45" fillId="13" borderId="158" applyNumberFormat="0" applyProtection="0">
      <alignment horizontal="right" vertical="center"/>
    </xf>
    <xf numFmtId="0" fontId="107" fillId="29" borderId="158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0" fontId="30" fillId="28" borderId="158" applyNumberFormat="0" applyProtection="0">
      <alignment horizontal="left" vertical="top" indent="1"/>
    </xf>
    <xf numFmtId="0" fontId="30" fillId="26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0" fontId="30" fillId="4" borderId="158" applyNumberFormat="0" applyProtection="0">
      <alignment horizontal="left" vertical="center" indent="1"/>
    </xf>
    <xf numFmtId="0" fontId="30" fillId="4" borderId="158" applyNumberFormat="0" applyProtection="0">
      <alignment horizontal="left" vertical="top" indent="1"/>
    </xf>
    <xf numFmtId="4" fontId="33" fillId="28" borderId="167" applyNumberFormat="0" applyProtection="0">
      <alignment horizontal="left" vertical="center" wrapText="1" indent="1"/>
    </xf>
    <xf numFmtId="4" fontId="35" fillId="29" borderId="158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4" fontId="38" fillId="30" borderId="158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99" fillId="95" borderId="158" applyNumberFormat="0" applyProtection="0">
      <alignment horizontal="right" vertical="center"/>
    </xf>
    <xf numFmtId="4" fontId="45" fillId="13" borderId="158" applyNumberFormat="0" applyProtection="0">
      <alignment horizontal="right" vertical="center"/>
    </xf>
    <xf numFmtId="4" fontId="35" fillId="29" borderId="158" applyNumberFormat="0" applyProtection="0">
      <alignment horizontal="left" vertical="center" indent="1"/>
    </xf>
    <xf numFmtId="0" fontId="43" fillId="28" borderId="168" applyNumberFormat="0" applyProtection="0">
      <alignment horizontal="left" vertical="top" wrapText="1" indent="1"/>
    </xf>
    <xf numFmtId="4" fontId="39" fillId="29" borderId="158" applyNumberFormat="0" applyProtection="0">
      <alignment horizontal="right" vertical="center"/>
    </xf>
    <xf numFmtId="4" fontId="35" fillId="30" borderId="158" applyNumberFormat="0" applyProtection="0">
      <alignment vertical="center"/>
    </xf>
    <xf numFmtId="0" fontId="30" fillId="4" borderId="158" applyNumberFormat="0" applyProtection="0">
      <alignment horizontal="left" vertical="top" indent="1"/>
    </xf>
    <xf numFmtId="0" fontId="30" fillId="4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0" fontId="30" fillId="26" borderId="158" applyNumberFormat="0" applyProtection="0">
      <alignment horizontal="left" vertical="center" indent="1"/>
    </xf>
    <xf numFmtId="0" fontId="30" fillId="28" borderId="158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0" fontId="107" fillId="29" borderId="158" applyNumberFormat="0" applyProtection="0">
      <alignment horizontal="left" vertical="center" indent="1"/>
    </xf>
    <xf numFmtId="4" fontId="35" fillId="11" borderId="158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3" fillId="28" borderId="167" applyNumberFormat="0" applyProtection="0">
      <alignment horizontal="left" vertical="center" wrapText="1" indent="1"/>
    </xf>
    <xf numFmtId="4" fontId="35" fillId="20" borderId="158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5" fillId="15" borderId="158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3" fillId="18" borderId="158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4" fontId="97" fillId="29" borderId="158" applyNumberFormat="0" applyProtection="0">
      <alignment vertical="center"/>
    </xf>
    <xf numFmtId="0" fontId="43" fillId="28" borderId="168" applyNumberFormat="0" applyProtection="0">
      <alignment horizontal="left" vertical="top" wrapText="1" indent="1"/>
    </xf>
    <xf numFmtId="4" fontId="39" fillId="29" borderId="158" applyNumberFormat="0" applyProtection="0">
      <alignment horizontal="right" vertical="center"/>
    </xf>
    <xf numFmtId="4" fontId="35" fillId="30" borderId="174" applyNumberFormat="0" applyProtection="0">
      <alignment vertical="center"/>
    </xf>
    <xf numFmtId="0" fontId="40" fillId="29" borderId="178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0" fontId="30" fillId="8" borderId="174" applyNumberFormat="0" applyProtection="0">
      <alignment horizontal="left" vertical="top" indent="1"/>
    </xf>
    <xf numFmtId="0" fontId="30" fillId="27" borderId="178" applyNumberFormat="0" applyProtection="0">
      <alignment horizontal="left" vertical="top" indent="1"/>
    </xf>
    <xf numFmtId="0" fontId="33" fillId="18" borderId="174" applyNumberFormat="0" applyProtection="0">
      <alignment horizontal="left" vertical="top" indent="1"/>
    </xf>
    <xf numFmtId="4" fontId="35" fillId="26" borderId="177" applyNumberFormat="0" applyProtection="0">
      <alignment horizontal="left" vertical="center" indent="1"/>
    </xf>
    <xf numFmtId="4" fontId="35" fillId="19" borderId="174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38" fillId="30" borderId="178" applyNumberFormat="0" applyProtection="0">
      <alignment vertical="center"/>
    </xf>
    <xf numFmtId="0" fontId="44" fillId="26" borderId="174" applyNumberFormat="0" applyProtection="0">
      <alignment horizontal="left" vertical="center" indent="1"/>
    </xf>
    <xf numFmtId="4" fontId="35" fillId="29" borderId="174" applyNumberFormat="0" applyProtection="0">
      <alignment horizontal="left" vertical="center" indent="1"/>
    </xf>
    <xf numFmtId="4" fontId="33" fillId="28" borderId="175" applyNumberFormat="0" applyProtection="0">
      <alignment horizontal="left" vertical="center" wrapText="1" indent="1"/>
    </xf>
    <xf numFmtId="0" fontId="35" fillId="30" borderId="178" applyNumberFormat="0" applyProtection="0">
      <alignment horizontal="left" vertical="top" indent="1"/>
    </xf>
    <xf numFmtId="4" fontId="33" fillId="17" borderId="178" applyNumberFormat="0" applyProtection="0">
      <alignment vertical="center"/>
    </xf>
    <xf numFmtId="0" fontId="35" fillId="30" borderId="178" applyNumberFormat="0" applyProtection="0">
      <alignment horizontal="left" vertical="top" indent="1"/>
    </xf>
    <xf numFmtId="0" fontId="40" fillId="29" borderId="178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5" fillId="16" borderId="178" applyNumberFormat="0" applyProtection="0">
      <alignment horizontal="right" vertical="center"/>
    </xf>
    <xf numFmtId="4" fontId="45" fillId="13" borderId="174" applyNumberFormat="0" applyProtection="0">
      <alignment horizontal="right" vertical="center"/>
    </xf>
    <xf numFmtId="4" fontId="33" fillId="17" borderId="178" applyNumberFormat="0" applyProtection="0">
      <alignment vertical="center"/>
    </xf>
    <xf numFmtId="4" fontId="33" fillId="29" borderId="178" applyNumberFormat="0" applyProtection="0">
      <alignment horizontal="left" vertical="center" indent="1"/>
    </xf>
    <xf numFmtId="4" fontId="33" fillId="11" borderId="177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5" fillId="23" borderId="174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4" fontId="33" fillId="17" borderId="170" applyNumberFormat="0" applyProtection="0">
      <alignment vertical="center"/>
    </xf>
    <xf numFmtId="4" fontId="34" fillId="18" borderId="170" applyNumberFormat="0" applyProtection="0">
      <alignment vertical="center"/>
    </xf>
    <xf numFmtId="4" fontId="33" fillId="18" borderId="170" applyNumberFormat="0" applyProtection="0">
      <alignment horizontal="left" vertical="center" indent="1"/>
    </xf>
    <xf numFmtId="0" fontId="33" fillId="18" borderId="170" applyNumberFormat="0" applyProtection="0">
      <alignment horizontal="left" vertical="top" indent="1"/>
    </xf>
    <xf numFmtId="4" fontId="35" fillId="15" borderId="170" applyNumberFormat="0" applyProtection="0">
      <alignment horizontal="right" vertical="center"/>
    </xf>
    <xf numFmtId="4" fontId="35" fillId="12" borderId="170" applyNumberFormat="0" applyProtection="0">
      <alignment horizontal="right" vertical="center"/>
    </xf>
    <xf numFmtId="4" fontId="35" fillId="19" borderId="170" applyNumberFormat="0" applyProtection="0">
      <alignment horizontal="right" vertical="center"/>
    </xf>
    <xf numFmtId="4" fontId="35" fillId="20" borderId="170" applyNumberFormat="0" applyProtection="0">
      <alignment horizontal="right" vertical="center"/>
    </xf>
    <xf numFmtId="4" fontId="35" fillId="21" borderId="170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4" fontId="35" fillId="23" borderId="170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3" fillId="25" borderId="169" applyNumberFormat="0" applyProtection="0">
      <alignment horizontal="left" vertical="center" wrapText="1" indent="1"/>
    </xf>
    <xf numFmtId="4" fontId="35" fillId="26" borderId="169" applyNumberFormat="0" applyProtection="0">
      <alignment horizontal="left" vertical="center" indent="1"/>
    </xf>
    <xf numFmtId="4" fontId="35" fillId="11" borderId="170" applyNumberFormat="0" applyProtection="0">
      <alignment horizontal="right" vertical="center"/>
    </xf>
    <xf numFmtId="0" fontId="40" fillId="29" borderId="170" applyNumberFormat="0" applyProtection="0">
      <alignment horizontal="left" vertical="center" indent="1"/>
    </xf>
    <xf numFmtId="0" fontId="30" fillId="27" borderId="170" applyNumberFormat="0" applyProtection="0">
      <alignment horizontal="left" vertical="top" indent="1"/>
    </xf>
    <xf numFmtId="0" fontId="41" fillId="13" borderId="170" applyNumberFormat="0" applyProtection="0">
      <alignment horizontal="left" vertical="center" indent="1"/>
    </xf>
    <xf numFmtId="0" fontId="30" fillId="28" borderId="170" applyNumberFormat="0" applyProtection="0">
      <alignment horizontal="left" vertical="top" indent="1"/>
    </xf>
    <xf numFmtId="0" fontId="44" fillId="26" borderId="170" applyNumberFormat="0" applyProtection="0">
      <alignment horizontal="left" vertical="center" indent="1"/>
    </xf>
    <xf numFmtId="0" fontId="30" fillId="8" borderId="170" applyNumberFormat="0" applyProtection="0">
      <alignment horizontal="left" vertical="top" indent="1"/>
    </xf>
    <xf numFmtId="0" fontId="30" fillId="14" borderId="170" applyNumberFormat="0" applyProtection="0">
      <alignment horizontal="left" vertical="center" indent="1"/>
    </xf>
    <xf numFmtId="0" fontId="30" fillId="4" borderId="170" applyNumberFormat="0" applyProtection="0">
      <alignment horizontal="left" vertical="top" indent="1"/>
    </xf>
    <xf numFmtId="4" fontId="33" fillId="11" borderId="169" applyNumberFormat="0" applyProtection="0">
      <alignment horizontal="left" vertical="center" indent="1"/>
    </xf>
    <xf numFmtId="4" fontId="35" fillId="30" borderId="170" applyNumberFormat="0" applyProtection="0">
      <alignment vertical="center"/>
    </xf>
    <xf numFmtId="4" fontId="38" fillId="30" borderId="170" applyNumberFormat="0" applyProtection="0">
      <alignment vertical="center"/>
    </xf>
    <xf numFmtId="4" fontId="35" fillId="30" borderId="170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4" fontId="35" fillId="26" borderId="170" applyNumberFormat="0" applyProtection="0">
      <alignment horizontal="right" vertical="center"/>
    </xf>
    <xf numFmtId="4" fontId="45" fillId="26" borderId="170" applyNumberFormat="0" applyProtection="0">
      <alignment horizontal="right" vertical="center"/>
    </xf>
    <xf numFmtId="4" fontId="33" fillId="29" borderId="170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9" fillId="26" borderId="170" applyNumberFormat="0" applyProtection="0">
      <alignment horizontal="right" vertical="center"/>
    </xf>
    <xf numFmtId="4" fontId="97" fillId="29" borderId="170" applyNumberFormat="0" applyProtection="0">
      <alignment vertical="center"/>
    </xf>
    <xf numFmtId="4" fontId="33" fillId="25" borderId="169" applyNumberFormat="0" applyProtection="0">
      <alignment horizontal="left" vertical="center" indent="1"/>
    </xf>
    <xf numFmtId="0" fontId="107" fillId="29" borderId="170" applyNumberFormat="0" applyProtection="0">
      <alignment horizontal="left" vertical="center" indent="1"/>
    </xf>
    <xf numFmtId="0" fontId="30" fillId="13" borderId="170" applyNumberFormat="0" applyProtection="0">
      <alignment horizontal="left" vertical="center" indent="1"/>
    </xf>
    <xf numFmtId="0" fontId="30" fillId="26" borderId="170" applyNumberFormat="0" applyProtection="0">
      <alignment horizontal="left" vertical="center" indent="1"/>
    </xf>
    <xf numFmtId="0" fontId="30" fillId="4" borderId="170" applyNumberFormat="0" applyProtection="0">
      <alignment horizontal="left" vertical="center" indent="1"/>
    </xf>
    <xf numFmtId="4" fontId="33" fillId="28" borderId="171" applyNumberFormat="0" applyProtection="0">
      <alignment horizontal="left" vertical="center" wrapText="1" indent="1"/>
    </xf>
    <xf numFmtId="4" fontId="99" fillId="95" borderId="170" applyNumberFormat="0" applyProtection="0">
      <alignment horizontal="right" vertical="center"/>
    </xf>
    <xf numFmtId="4" fontId="45" fillId="13" borderId="170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0" fontId="43" fillId="28" borderId="172" applyNumberFormat="0" applyProtection="0">
      <alignment horizontal="left" vertical="top" wrapText="1" indent="1"/>
    </xf>
    <xf numFmtId="4" fontId="39" fillId="29" borderId="170" applyNumberFormat="0" applyProtection="0">
      <alignment horizontal="right" vertical="center"/>
    </xf>
    <xf numFmtId="4" fontId="38" fillId="30" borderId="174" applyNumberFormat="0" applyProtection="0">
      <alignment vertical="center"/>
    </xf>
    <xf numFmtId="4" fontId="35" fillId="30" borderId="174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4" fontId="34" fillId="18" borderId="174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0" fontId="33" fillId="18" borderId="174" applyNumberFormat="0" applyProtection="0">
      <alignment horizontal="left" vertical="top" indent="1"/>
    </xf>
    <xf numFmtId="4" fontId="35" fillId="15" borderId="174" applyNumberFormat="0" applyProtection="0">
      <alignment horizontal="right" vertical="center"/>
    </xf>
    <xf numFmtId="4" fontId="35" fillId="12" borderId="174" applyNumberFormat="0" applyProtection="0">
      <alignment horizontal="right" vertical="center"/>
    </xf>
    <xf numFmtId="4" fontId="35" fillId="19" borderId="174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0" fontId="35" fillId="30" borderId="174" applyNumberFormat="0" applyProtection="0">
      <alignment horizontal="left" vertical="top" indent="1"/>
    </xf>
    <xf numFmtId="4" fontId="35" fillId="11" borderId="174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4" fontId="45" fillId="13" borderId="174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0" fontId="30" fillId="27" borderId="174" applyNumberFormat="0" applyProtection="0">
      <alignment horizontal="left" vertical="top" indent="1"/>
    </xf>
    <xf numFmtId="0" fontId="30" fillId="13" borderId="174" applyNumberFormat="0" applyProtection="0">
      <alignment horizontal="left" vertical="center" indent="1"/>
    </xf>
    <xf numFmtId="0" fontId="30" fillId="28" borderId="174" applyNumberFormat="0" applyProtection="0">
      <alignment horizontal="left" vertical="top" indent="1"/>
    </xf>
    <xf numFmtId="0" fontId="30" fillId="26" borderId="174" applyNumberFormat="0" applyProtection="0">
      <alignment horizontal="left" vertical="center" indent="1"/>
    </xf>
    <xf numFmtId="0" fontId="30" fillId="8" borderId="174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30" fillId="4" borderId="174" applyNumberFormat="0" applyProtection="0">
      <alignment horizontal="left" vertical="top" indent="1"/>
    </xf>
    <xf numFmtId="4" fontId="33" fillId="28" borderId="175" applyNumberFormat="0" applyProtection="0">
      <alignment horizontal="left" vertical="center" wrapText="1" indent="1"/>
    </xf>
    <xf numFmtId="4" fontId="35" fillId="29" borderId="174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4" fontId="38" fillId="30" borderId="174" applyNumberFormat="0" applyProtection="0">
      <alignment vertical="center"/>
    </xf>
    <xf numFmtId="4" fontId="35" fillId="30" borderId="174" applyNumberFormat="0" applyProtection="0">
      <alignment horizontal="left" vertical="center" indent="1"/>
    </xf>
    <xf numFmtId="0" fontId="35" fillId="30" borderId="174" applyNumberFormat="0" applyProtection="0">
      <alignment horizontal="left" vertical="top" indent="1"/>
    </xf>
    <xf numFmtId="4" fontId="99" fillId="95" borderId="174" applyNumberFormat="0" applyProtection="0">
      <alignment horizontal="right" vertical="center"/>
    </xf>
    <xf numFmtId="4" fontId="45" fillId="13" borderId="174" applyNumberFormat="0" applyProtection="0">
      <alignment horizontal="right" vertical="center"/>
    </xf>
    <xf numFmtId="4" fontId="35" fillId="29" borderId="174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4" fontId="39" fillId="29" borderId="174" applyNumberFormat="0" applyProtection="0">
      <alignment horizontal="right" vertical="center"/>
    </xf>
    <xf numFmtId="4" fontId="35" fillId="30" borderId="174" applyNumberFormat="0" applyProtection="0">
      <alignment vertical="center"/>
    </xf>
    <xf numFmtId="0" fontId="30" fillId="4" borderId="174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30" fillId="8" borderId="174" applyNumberFormat="0" applyProtection="0">
      <alignment horizontal="left" vertical="top" indent="1"/>
    </xf>
    <xf numFmtId="0" fontId="30" fillId="26" borderId="174" applyNumberFormat="0" applyProtection="0">
      <alignment horizontal="left" vertical="center" indent="1"/>
    </xf>
    <xf numFmtId="0" fontId="30" fillId="28" borderId="174" applyNumberFormat="0" applyProtection="0">
      <alignment horizontal="left" vertical="top" indent="1"/>
    </xf>
    <xf numFmtId="0" fontId="30" fillId="13" borderId="174" applyNumberFormat="0" applyProtection="0">
      <alignment horizontal="left" vertical="center" indent="1"/>
    </xf>
    <xf numFmtId="0" fontId="30" fillId="27" borderId="174" applyNumberFormat="0" applyProtection="0">
      <alignment horizontal="left" vertical="top" indent="1"/>
    </xf>
    <xf numFmtId="0" fontId="107" fillId="29" borderId="174" applyNumberFormat="0" applyProtection="0">
      <alignment horizontal="left" vertical="center" indent="1"/>
    </xf>
    <xf numFmtId="4" fontId="35" fillId="11" borderId="174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4" fontId="35" fillId="20" borderId="174" applyNumberFormat="0" applyProtection="0">
      <alignment horizontal="right" vertical="center"/>
    </xf>
    <xf numFmtId="4" fontId="35" fillId="19" borderId="174" applyNumberFormat="0" applyProtection="0">
      <alignment horizontal="right" vertical="center"/>
    </xf>
    <xf numFmtId="4" fontId="35" fillId="12" borderId="174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0" fontId="33" fillId="18" borderId="174" applyNumberFormat="0" applyProtection="0">
      <alignment horizontal="left" vertical="top" indent="1"/>
    </xf>
    <xf numFmtId="4" fontId="33" fillId="18" borderId="174" applyNumberFormat="0" applyProtection="0">
      <alignment horizontal="left" vertical="center" indent="1"/>
    </xf>
    <xf numFmtId="4" fontId="34" fillId="18" borderId="174" applyNumberFormat="0" applyProtection="0">
      <alignment vertical="center"/>
    </xf>
    <xf numFmtId="4" fontId="97" fillId="29" borderId="174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9" fillId="29" borderId="174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0" fontId="30" fillId="27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4" fontId="35" fillId="30" borderId="178" applyNumberFormat="0" applyProtection="0">
      <alignment vertical="center"/>
    </xf>
    <xf numFmtId="4" fontId="35" fillId="20" borderId="178" applyNumberFormat="0" applyProtection="0">
      <alignment horizontal="right" vertical="center"/>
    </xf>
    <xf numFmtId="0" fontId="30" fillId="26" borderId="178" applyNumberFormat="0" applyProtection="0">
      <alignment horizontal="left" vertical="center" indent="1"/>
    </xf>
    <xf numFmtId="4" fontId="33" fillId="25" borderId="177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18" borderId="178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5" fillId="26" borderId="177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40" fillId="29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41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4" fontId="35" fillId="30" borderId="178" applyNumberFormat="0" applyProtection="0">
      <alignment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9" fillId="26" borderId="178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33" fillId="25" borderId="177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30" fillId="13" borderId="178" applyNumberFormat="0" applyProtection="0">
      <alignment horizontal="left" vertical="center" indent="1"/>
    </xf>
    <xf numFmtId="0" fontId="30" fillId="26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4" fontId="97" fillId="29" borderId="178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18" borderId="178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4" fontId="35" fillId="26" borderId="177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11" borderId="178" applyNumberFormat="0" applyProtection="0">
      <alignment horizontal="right" vertical="center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0" fontId="107" fillId="29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30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4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28" borderId="179" applyNumberFormat="0" applyProtection="0">
      <alignment horizontal="left" vertical="center" wrapText="1" indent="1"/>
    </xf>
    <xf numFmtId="4" fontId="35" fillId="29" borderId="178" applyNumberFormat="0" applyProtection="0">
      <alignment horizontal="left" vertical="center" indent="1"/>
    </xf>
    <xf numFmtId="4" fontId="35" fillId="30" borderId="178" applyNumberFormat="0" applyProtection="0">
      <alignment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5" fillId="30" borderId="178" applyNumberFormat="0" applyProtection="0">
      <alignment vertical="center"/>
    </xf>
    <xf numFmtId="0" fontId="30" fillId="4" borderId="178" applyNumberFormat="0" applyProtection="0">
      <alignment horizontal="left" vertical="top" indent="1"/>
    </xf>
    <xf numFmtId="0" fontId="30" fillId="4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26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107" fillId="29" borderId="178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4" fontId="35" fillId="20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5" borderId="178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4" fontId="34" fillId="18" borderId="178" applyNumberFormat="0" applyProtection="0">
      <alignment vertical="center"/>
    </xf>
    <xf numFmtId="4" fontId="97" fillId="29" borderId="178" applyNumberFormat="0" applyProtection="0">
      <alignment vertical="center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3" fillId="17" borderId="182" applyNumberFormat="0" applyProtection="0">
      <alignment vertical="center"/>
    </xf>
    <xf numFmtId="4" fontId="34" fillId="18" borderId="182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0" fontId="33" fillId="18" borderId="182" applyNumberFormat="0" applyProtection="0">
      <alignment horizontal="left" vertical="top" indent="1"/>
    </xf>
    <xf numFmtId="4" fontId="35" fillId="15" borderId="182" applyNumberFormat="0" applyProtection="0">
      <alignment horizontal="right" vertical="center"/>
    </xf>
    <xf numFmtId="4" fontId="35" fillId="12" borderId="182" applyNumberFormat="0" applyProtection="0">
      <alignment horizontal="right" vertical="center"/>
    </xf>
    <xf numFmtId="4" fontId="35" fillId="19" borderId="182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3" fillId="25" borderId="181" applyNumberFormat="0" applyProtection="0">
      <alignment horizontal="left" vertical="center" wrapText="1" indent="1"/>
    </xf>
    <xf numFmtId="4" fontId="35" fillId="26" borderId="181" applyNumberFormat="0" applyProtection="0">
      <alignment horizontal="left" vertical="center" indent="1"/>
    </xf>
    <xf numFmtId="4" fontId="35" fillId="11" borderId="182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0" fontId="30" fillId="27" borderId="182" applyNumberFormat="0" applyProtection="0">
      <alignment horizontal="left" vertical="top" indent="1"/>
    </xf>
    <xf numFmtId="0" fontId="41" fillId="13" borderId="182" applyNumberFormat="0" applyProtection="0">
      <alignment horizontal="left" vertical="center" indent="1"/>
    </xf>
    <xf numFmtId="0" fontId="30" fillId="28" borderId="182" applyNumberFormat="0" applyProtection="0">
      <alignment horizontal="left" vertical="top" indent="1"/>
    </xf>
    <xf numFmtId="0" fontId="44" fillId="26" borderId="182" applyNumberFormat="0" applyProtection="0">
      <alignment horizontal="left" vertical="center" indent="1"/>
    </xf>
    <xf numFmtId="0" fontId="30" fillId="8" borderId="182" applyNumberFormat="0" applyProtection="0">
      <alignment horizontal="left" vertical="top" indent="1"/>
    </xf>
    <xf numFmtId="0" fontId="30" fillId="14" borderId="182" applyNumberFormat="0" applyProtection="0">
      <alignment horizontal="left" vertical="center" indent="1"/>
    </xf>
    <xf numFmtId="0" fontId="30" fillId="4" borderId="182" applyNumberFormat="0" applyProtection="0">
      <alignment horizontal="left" vertical="top" indent="1"/>
    </xf>
    <xf numFmtId="4" fontId="33" fillId="11" borderId="181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4" fontId="38" fillId="30" borderId="182" applyNumberFormat="0" applyProtection="0">
      <alignment vertical="center"/>
    </xf>
    <xf numFmtId="4" fontId="35" fillId="30" borderId="182" applyNumberFormat="0" applyProtection="0">
      <alignment horizontal="left" vertical="center" indent="1"/>
    </xf>
    <xf numFmtId="0" fontId="35" fillId="30" borderId="182" applyNumberFormat="0" applyProtection="0">
      <alignment horizontal="left" vertical="top" indent="1"/>
    </xf>
    <xf numFmtId="4" fontId="35" fillId="26" borderId="182" applyNumberFormat="0" applyProtection="0">
      <alignment horizontal="right" vertical="center"/>
    </xf>
    <xf numFmtId="4" fontId="45" fillId="26" borderId="182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4" fontId="39" fillId="26" borderId="182" applyNumberFormat="0" applyProtection="0">
      <alignment horizontal="right" vertical="center"/>
    </xf>
    <xf numFmtId="4" fontId="97" fillId="29" borderId="182" applyNumberFormat="0" applyProtection="0">
      <alignment vertical="center"/>
    </xf>
    <xf numFmtId="4" fontId="33" fillId="25" borderId="181" applyNumberFormat="0" applyProtection="0">
      <alignment horizontal="left" vertical="center" indent="1"/>
    </xf>
    <xf numFmtId="0" fontId="107" fillId="29" borderId="182" applyNumberFormat="0" applyProtection="0">
      <alignment horizontal="left" vertical="center" indent="1"/>
    </xf>
    <xf numFmtId="0" fontId="30" fillId="13" borderId="182" applyNumberFormat="0" applyProtection="0">
      <alignment horizontal="left" vertical="center" indent="1"/>
    </xf>
    <xf numFmtId="0" fontId="30" fillId="26" borderId="182" applyNumberFormat="0" applyProtection="0">
      <alignment horizontal="left" vertical="center" indent="1"/>
    </xf>
    <xf numFmtId="0" fontId="30" fillId="4" borderId="182" applyNumberFormat="0" applyProtection="0">
      <alignment horizontal="left" vertical="center" indent="1"/>
    </xf>
    <xf numFmtId="4" fontId="33" fillId="28" borderId="183" applyNumberFormat="0" applyProtection="0">
      <alignment horizontal="left" vertical="center" wrapText="1" indent="1"/>
    </xf>
    <xf numFmtId="4" fontId="99" fillId="95" borderId="182" applyNumberFormat="0" applyProtection="0">
      <alignment horizontal="right" vertical="center"/>
    </xf>
    <xf numFmtId="4" fontId="45" fillId="13" borderId="182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43" fillId="28" borderId="184" applyNumberFormat="0" applyProtection="0">
      <alignment horizontal="left" vertical="top" wrapText="1" indent="1"/>
    </xf>
    <xf numFmtId="4" fontId="39" fillId="29" borderId="182" applyNumberFormat="0" applyProtection="0">
      <alignment horizontal="right"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4" fontId="97" fillId="29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11" borderId="186" applyNumberFormat="0" applyProtection="0">
      <alignment horizontal="right" vertical="center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0" fontId="107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28" borderId="187" applyNumberFormat="0" applyProtection="0">
      <alignment horizontal="left" vertical="center" wrapText="1" indent="1"/>
    </xf>
    <xf numFmtId="4" fontId="35" fillId="29" borderId="186" applyNumberFormat="0" applyProtection="0">
      <alignment horizontal="left" vertical="center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5" fillId="30" borderId="186" applyNumberFormat="0" applyProtection="0">
      <alignment vertical="center"/>
    </xf>
    <xf numFmtId="0" fontId="30" fillId="4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107" fillId="29" borderId="186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4" fontId="35" fillId="20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4" fontId="97" fillId="29" borderId="186" applyNumberFormat="0" applyProtection="0">
      <alignment vertical="center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3" fillId="18" borderId="197" applyNumberFormat="0" applyProtection="0">
      <alignment horizontal="left" vertical="center" indent="1"/>
    </xf>
    <xf numFmtId="0" fontId="2" fillId="0" borderId="0"/>
    <xf numFmtId="0" fontId="2" fillId="0" borderId="0"/>
    <xf numFmtId="4" fontId="33" fillId="29" borderId="197" applyNumberFormat="0" applyProtection="0">
      <alignment horizontal="left" vertical="center" indent="1"/>
    </xf>
    <xf numFmtId="4" fontId="35" fillId="30" borderId="197" applyNumberFormat="0" applyProtection="0">
      <alignment vertical="center"/>
    </xf>
    <xf numFmtId="4" fontId="33" fillId="17" borderId="186" applyNumberFormat="0" applyProtection="0">
      <alignment vertical="center"/>
    </xf>
    <xf numFmtId="0" fontId="30" fillId="14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0" fillId="29" borderId="197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3" fillId="25" borderId="193" applyNumberFormat="0" applyProtection="0">
      <alignment horizontal="left" vertical="center" wrapText="1" indent="1"/>
    </xf>
    <xf numFmtId="4" fontId="35" fillId="24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4" fontId="35" fillId="21" borderId="197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4" fontId="35" fillId="20" borderId="197" applyNumberFormat="0" applyProtection="0">
      <alignment horizontal="right" vertical="center"/>
    </xf>
    <xf numFmtId="0" fontId="44" fillId="26" borderId="186" applyNumberFormat="0" applyProtection="0">
      <alignment horizontal="left" vertical="center" indent="1"/>
    </xf>
    <xf numFmtId="4" fontId="35" fillId="19" borderId="197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4" fontId="35" fillId="12" borderId="197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4" fontId="35" fillId="15" borderId="197" applyNumberFormat="0" applyProtection="0">
      <alignment horizontal="right" vertical="center"/>
    </xf>
    <xf numFmtId="4" fontId="34" fillId="18" borderId="208" applyNumberFormat="0" applyProtection="0">
      <alignment vertical="center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4" fontId="35" fillId="26" borderId="19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3" fillId="11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4" fontId="33" fillId="11" borderId="193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8" fillId="30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4" fontId="34" fillId="18" borderId="197" applyNumberFormat="0" applyProtection="0">
      <alignment vertical="center"/>
    </xf>
    <xf numFmtId="4" fontId="97" fillId="29" borderId="186" applyNumberFormat="0" applyProtection="0">
      <alignment vertical="center"/>
    </xf>
    <xf numFmtId="4" fontId="33" fillId="25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4" fontId="45" fillId="26" borderId="197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4" borderId="197" applyNumberFormat="0" applyProtection="0">
      <alignment horizontal="left" vertical="top" indent="1"/>
    </xf>
    <xf numFmtId="4" fontId="97" fillId="29" borderId="186" applyNumberFormat="0" applyProtection="0">
      <alignment vertical="center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9" borderId="186" applyNumberFormat="0" applyProtection="0">
      <alignment horizontal="right" vertical="center"/>
    </xf>
    <xf numFmtId="0" fontId="43" fillId="28" borderId="188" applyNumberFormat="0" applyProtection="0">
      <alignment horizontal="left" vertical="top" wrapText="1" indent="1"/>
    </xf>
    <xf numFmtId="4" fontId="35" fillId="29" borderId="186" applyNumberFormat="0" applyProtection="0">
      <alignment horizontal="left" vertical="center" indent="1"/>
    </xf>
    <xf numFmtId="4" fontId="45" fillId="13" borderId="186" applyNumberFormat="0" applyProtection="0">
      <alignment horizontal="right" vertical="center"/>
    </xf>
    <xf numFmtId="4" fontId="99" fillId="95" borderId="186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4" fontId="35" fillId="30" borderId="186" applyNumberFormat="0" applyProtection="0">
      <alignment horizontal="left" vertical="center" indent="1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vertical="center"/>
    </xf>
    <xf numFmtId="4" fontId="33" fillId="28" borderId="187" applyNumberFormat="0" applyProtection="0">
      <alignment horizontal="left" vertical="center" wrapText="1" indent="1"/>
    </xf>
    <xf numFmtId="0" fontId="30" fillId="4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107" fillId="29" borderId="186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4" fontId="97" fillId="29" borderId="186" applyNumberFormat="0" applyProtection="0">
      <alignment vertical="center"/>
    </xf>
    <xf numFmtId="0" fontId="2" fillId="0" borderId="0"/>
    <xf numFmtId="4" fontId="33" fillId="17" borderId="186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0" fontId="40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4" fontId="34" fillId="18" borderId="197" applyNumberFormat="0" applyProtection="0">
      <alignment vertical="center"/>
    </xf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1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4" fontId="97" fillId="29" borderId="186" applyNumberFormat="0" applyProtection="0">
      <alignment vertical="center"/>
    </xf>
    <xf numFmtId="4" fontId="33" fillId="25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97" fillId="29" borderId="186" applyNumberFormat="0" applyProtection="0">
      <alignment vertical="center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7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6" borderId="19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0" fontId="40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3" fillId="17" borderId="197" applyNumberFormat="0" applyProtection="0">
      <alignment vertical="center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28" borderId="197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5" fillId="30" borderId="19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0" fontId="40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0" applyNumberFormat="0" applyProtection="0">
      <alignment vertical="center"/>
    </xf>
    <xf numFmtId="4" fontId="34" fillId="18" borderId="190" applyNumberFormat="0" applyProtection="0">
      <alignment vertical="center"/>
    </xf>
    <xf numFmtId="4" fontId="33" fillId="18" borderId="190" applyNumberFormat="0" applyProtection="0">
      <alignment horizontal="left" vertical="center" indent="1"/>
    </xf>
    <xf numFmtId="0" fontId="33" fillId="18" borderId="190" applyNumberFormat="0" applyProtection="0">
      <alignment horizontal="left" vertical="top" indent="1"/>
    </xf>
    <xf numFmtId="4" fontId="35" fillId="15" borderId="190" applyNumberFormat="0" applyProtection="0">
      <alignment horizontal="right" vertical="center"/>
    </xf>
    <xf numFmtId="4" fontId="35" fillId="12" borderId="190" applyNumberFormat="0" applyProtection="0">
      <alignment horizontal="right" vertical="center"/>
    </xf>
    <xf numFmtId="4" fontId="35" fillId="19" borderId="190" applyNumberFormat="0" applyProtection="0">
      <alignment horizontal="right" vertical="center"/>
    </xf>
    <xf numFmtId="4" fontId="35" fillId="20" borderId="190" applyNumberFormat="0" applyProtection="0">
      <alignment horizontal="right" vertical="center"/>
    </xf>
    <xf numFmtId="4" fontId="35" fillId="21" borderId="190" applyNumberFormat="0" applyProtection="0">
      <alignment horizontal="right" vertical="center"/>
    </xf>
    <xf numFmtId="4" fontId="35" fillId="22" borderId="190" applyNumberFormat="0" applyProtection="0">
      <alignment horizontal="right" vertical="center"/>
    </xf>
    <xf numFmtId="4" fontId="35" fillId="16" borderId="190" applyNumberFormat="0" applyProtection="0">
      <alignment horizontal="right" vertical="center"/>
    </xf>
    <xf numFmtId="4" fontId="35" fillId="23" borderId="190" applyNumberFormat="0" applyProtection="0">
      <alignment horizontal="right" vertical="center"/>
    </xf>
    <xf numFmtId="4" fontId="35" fillId="24" borderId="190" applyNumberFormat="0" applyProtection="0">
      <alignment horizontal="right" vertical="center"/>
    </xf>
    <xf numFmtId="4" fontId="33" fillId="25" borderId="189" applyNumberFormat="0" applyProtection="0">
      <alignment horizontal="left" vertical="center" wrapText="1" indent="1"/>
    </xf>
    <xf numFmtId="4" fontId="35" fillId="26" borderId="189" applyNumberFormat="0" applyProtection="0">
      <alignment horizontal="left" vertical="center" indent="1"/>
    </xf>
    <xf numFmtId="4" fontId="35" fillId="11" borderId="190" applyNumberFormat="0" applyProtection="0">
      <alignment horizontal="right" vertical="center"/>
    </xf>
    <xf numFmtId="0" fontId="40" fillId="29" borderId="190" applyNumberFormat="0" applyProtection="0">
      <alignment horizontal="left" vertical="center" indent="1"/>
    </xf>
    <xf numFmtId="0" fontId="30" fillId="27" borderId="190" applyNumberFormat="0" applyProtection="0">
      <alignment horizontal="left" vertical="top" indent="1"/>
    </xf>
    <xf numFmtId="0" fontId="41" fillId="13" borderId="190" applyNumberFormat="0" applyProtection="0">
      <alignment horizontal="left" vertical="center" indent="1"/>
    </xf>
    <xf numFmtId="0" fontId="30" fillId="28" borderId="190" applyNumberFormat="0" applyProtection="0">
      <alignment horizontal="left" vertical="top" indent="1"/>
    </xf>
    <xf numFmtId="0" fontId="44" fillId="26" borderId="190" applyNumberFormat="0" applyProtection="0">
      <alignment horizontal="left" vertical="center" indent="1"/>
    </xf>
    <xf numFmtId="0" fontId="30" fillId="8" borderId="190" applyNumberFormat="0" applyProtection="0">
      <alignment horizontal="left" vertical="top" indent="1"/>
    </xf>
    <xf numFmtId="0" fontId="30" fillId="14" borderId="190" applyNumberFormat="0" applyProtection="0">
      <alignment horizontal="left" vertical="center" indent="1"/>
    </xf>
    <xf numFmtId="0" fontId="30" fillId="4" borderId="190" applyNumberFormat="0" applyProtection="0">
      <alignment horizontal="left" vertical="top" indent="1"/>
    </xf>
    <xf numFmtId="4" fontId="33" fillId="11" borderId="189" applyNumberFormat="0" applyProtection="0">
      <alignment horizontal="left" vertical="center" indent="1"/>
    </xf>
    <xf numFmtId="4" fontId="35" fillId="30" borderId="190" applyNumberFormat="0" applyProtection="0">
      <alignment vertical="center"/>
    </xf>
    <xf numFmtId="4" fontId="38" fillId="30" borderId="190" applyNumberFormat="0" applyProtection="0">
      <alignment vertical="center"/>
    </xf>
    <xf numFmtId="4" fontId="35" fillId="30" borderId="190" applyNumberFormat="0" applyProtection="0">
      <alignment horizontal="left" vertical="center" indent="1"/>
    </xf>
    <xf numFmtId="0" fontId="35" fillId="30" borderId="190" applyNumberFormat="0" applyProtection="0">
      <alignment horizontal="left" vertical="top" indent="1"/>
    </xf>
    <xf numFmtId="4" fontId="35" fillId="26" borderId="190" applyNumberFormat="0" applyProtection="0">
      <alignment horizontal="right" vertical="center"/>
    </xf>
    <xf numFmtId="4" fontId="45" fillId="26" borderId="190" applyNumberFormat="0" applyProtection="0">
      <alignment horizontal="right" vertical="center"/>
    </xf>
    <xf numFmtId="4" fontId="33" fillId="29" borderId="190" applyNumberFormat="0" applyProtection="0">
      <alignment horizontal="left" vertical="center" indent="1"/>
    </xf>
    <xf numFmtId="0" fontId="43" fillId="28" borderId="190" applyNumberFormat="0" applyProtection="0">
      <alignment horizontal="left" vertical="top" indent="1"/>
    </xf>
    <xf numFmtId="4" fontId="39" fillId="26" borderId="190" applyNumberFormat="0" applyProtection="0">
      <alignment horizontal="right" vertical="center"/>
    </xf>
    <xf numFmtId="4" fontId="97" fillId="29" borderId="190" applyNumberFormat="0" applyProtection="0">
      <alignment vertical="center"/>
    </xf>
    <xf numFmtId="4" fontId="33" fillId="25" borderId="189" applyNumberFormat="0" applyProtection="0">
      <alignment horizontal="left" vertical="center" indent="1"/>
    </xf>
    <xf numFmtId="0" fontId="107" fillId="29" borderId="190" applyNumberFormat="0" applyProtection="0">
      <alignment horizontal="left" vertical="center" indent="1"/>
    </xf>
    <xf numFmtId="0" fontId="30" fillId="13" borderId="190" applyNumberFormat="0" applyProtection="0">
      <alignment horizontal="left" vertical="center" indent="1"/>
    </xf>
    <xf numFmtId="0" fontId="30" fillId="26" borderId="190" applyNumberFormat="0" applyProtection="0">
      <alignment horizontal="left" vertical="center" indent="1"/>
    </xf>
    <xf numFmtId="0" fontId="30" fillId="4" borderId="190" applyNumberFormat="0" applyProtection="0">
      <alignment horizontal="left" vertical="center" indent="1"/>
    </xf>
    <xf numFmtId="4" fontId="33" fillId="28" borderId="191" applyNumberFormat="0" applyProtection="0">
      <alignment horizontal="left" vertical="center" wrapText="1" indent="1"/>
    </xf>
    <xf numFmtId="4" fontId="99" fillId="95" borderId="190" applyNumberFormat="0" applyProtection="0">
      <alignment horizontal="right" vertical="center"/>
    </xf>
    <xf numFmtId="4" fontId="45" fillId="13" borderId="190" applyNumberFormat="0" applyProtection="0">
      <alignment horizontal="right" vertical="center"/>
    </xf>
    <xf numFmtId="4" fontId="35" fillId="29" borderId="190" applyNumberFormat="0" applyProtection="0">
      <alignment horizontal="left" vertical="center" indent="1"/>
    </xf>
    <xf numFmtId="0" fontId="43" fillId="28" borderId="192" applyNumberFormat="0" applyProtection="0">
      <alignment horizontal="left" vertical="top" wrapText="1" indent="1"/>
    </xf>
    <xf numFmtId="4" fontId="39" fillId="29" borderId="190" applyNumberFormat="0" applyProtection="0">
      <alignment horizontal="right"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4" fontId="97" fillId="29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3" fillId="25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11" borderId="194" applyNumberFormat="0" applyProtection="0">
      <alignment horizontal="right" vertical="center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0" fontId="107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3" fillId="28" borderId="195" applyNumberFormat="0" applyProtection="0">
      <alignment horizontal="left" vertical="center" wrapText="1" indent="1"/>
    </xf>
    <xf numFmtId="4" fontId="35" fillId="29" borderId="194" applyNumberFormat="0" applyProtection="0">
      <alignment horizontal="left" vertical="center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4" fontId="35" fillId="30" borderId="194" applyNumberFormat="0" applyProtection="0">
      <alignment vertical="center"/>
    </xf>
    <xf numFmtId="0" fontId="30" fillId="4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107" fillId="29" borderId="194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3" fillId="28" borderId="195" applyNumberFormat="0" applyProtection="0">
      <alignment horizontal="left" vertical="center" wrapText="1" indent="1"/>
    </xf>
    <xf numFmtId="4" fontId="35" fillId="20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5" borderId="194" applyNumberFormat="0" applyProtection="0">
      <alignment horizontal="right" vertical="center"/>
    </xf>
    <xf numFmtId="0" fontId="33" fillId="18" borderId="194" applyNumberFormat="0" applyProtection="0">
      <alignment horizontal="left" vertical="top" indent="1"/>
    </xf>
    <xf numFmtId="4" fontId="33" fillId="18" borderId="194" applyNumberFormat="0" applyProtection="0">
      <alignment horizontal="left" vertical="center" indent="1"/>
    </xf>
    <xf numFmtId="4" fontId="34" fillId="18" borderId="194" applyNumberFormat="0" applyProtection="0">
      <alignment vertical="center"/>
    </xf>
    <xf numFmtId="4" fontId="97" fillId="29" borderId="194" applyNumberFormat="0" applyProtection="0">
      <alignment vertical="center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3" fillId="11" borderId="193" applyNumberFormat="0" applyProtection="0">
      <alignment horizontal="left" vertical="center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1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wrapText="1" indent="1"/>
    </xf>
    <xf numFmtId="4" fontId="33" fillId="17" borderId="208" applyNumberFormat="0" applyProtection="0">
      <alignment vertical="center"/>
    </xf>
    <xf numFmtId="4" fontId="97" fillId="29" borderId="197" applyNumberFormat="0" applyProtection="0">
      <alignment vertical="center"/>
    </xf>
    <xf numFmtId="4" fontId="33" fillId="25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97" fillId="29" borderId="197" applyNumberFormat="0" applyProtection="0">
      <alignment vertical="center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9" fillId="29" borderId="197" applyNumberFormat="0" applyProtection="0">
      <alignment horizontal="right" vertical="center"/>
    </xf>
    <xf numFmtId="0" fontId="43" fillId="28" borderId="199" applyNumberFormat="0" applyProtection="0">
      <alignment horizontal="left" vertical="top" wrapText="1" indent="1"/>
    </xf>
    <xf numFmtId="4" fontId="35" fillId="29" borderId="197" applyNumberFormat="0" applyProtection="0">
      <alignment horizontal="left" vertical="center" indent="1"/>
    </xf>
    <xf numFmtId="4" fontId="45" fillId="13" borderId="197" applyNumberFormat="0" applyProtection="0">
      <alignment horizontal="right" vertical="center"/>
    </xf>
    <xf numFmtId="4" fontId="99" fillId="95" borderId="197" applyNumberFormat="0" applyProtection="0">
      <alignment horizontal="right" vertical="center"/>
    </xf>
    <xf numFmtId="0" fontId="35" fillId="30" borderId="197" applyNumberFormat="0" applyProtection="0">
      <alignment horizontal="left" vertical="top" indent="1"/>
    </xf>
    <xf numFmtId="4" fontId="35" fillId="30" borderId="197" applyNumberFormat="0" applyProtection="0">
      <alignment horizontal="left" vertical="center" indent="1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vertical="center"/>
    </xf>
    <xf numFmtId="4" fontId="33" fillId="28" borderId="198" applyNumberFormat="0" applyProtection="0">
      <alignment horizontal="left" vertical="center" wrapText="1" indent="1"/>
    </xf>
    <xf numFmtId="0" fontId="30" fillId="4" borderId="197" applyNumberFormat="0" applyProtection="0">
      <alignment horizontal="left" vertical="top" indent="1"/>
    </xf>
    <xf numFmtId="0" fontId="30" fillId="4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26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30" fillId="13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107" fillId="29" borderId="197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35" fillId="24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5" borderId="197" applyNumberFormat="0" applyProtection="0">
      <alignment horizontal="right" vertical="center"/>
    </xf>
    <xf numFmtId="0" fontId="33" fillId="18" borderId="197" applyNumberFormat="0" applyProtection="0">
      <alignment horizontal="left" vertical="top" indent="1"/>
    </xf>
    <xf numFmtId="4" fontId="33" fillId="18" borderId="197" applyNumberFormat="0" applyProtection="0">
      <alignment horizontal="left" vertical="center" indent="1"/>
    </xf>
    <xf numFmtId="4" fontId="34" fillId="18" borderId="197" applyNumberFormat="0" applyProtection="0">
      <alignment vertical="center"/>
    </xf>
    <xf numFmtId="4" fontId="97" fillId="29" borderId="197" applyNumberFormat="0" applyProtection="0">
      <alignment vertical="center"/>
    </xf>
    <xf numFmtId="4" fontId="33" fillId="17" borderId="197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7" applyNumberFormat="0" applyProtection="0">
      <alignment horizontal="left" vertical="center" indent="1"/>
    </xf>
    <xf numFmtId="0" fontId="41" fillId="13" borderId="197" applyNumberFormat="0" applyProtection="0">
      <alignment horizontal="left" vertical="center" indent="1"/>
    </xf>
    <xf numFmtId="0" fontId="44" fillId="26" borderId="197" applyNumberFormat="0" applyProtection="0">
      <alignment horizontal="left" vertical="center" indent="1"/>
    </xf>
    <xf numFmtId="0" fontId="30" fillId="14" borderId="197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3" fillId="11" borderId="193" applyNumberFormat="0" applyProtection="0">
      <alignment horizontal="left" vertical="center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1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wrapText="1" indent="1"/>
    </xf>
    <xf numFmtId="4" fontId="97" fillId="29" borderId="197" applyNumberFormat="0" applyProtection="0">
      <alignment vertical="center"/>
    </xf>
    <xf numFmtId="4" fontId="33" fillId="25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45" fillId="26" borderId="212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97" fillId="29" borderId="197" applyNumberFormat="0" applyProtection="0">
      <alignment vertical="center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3" fillId="28" borderId="210" applyNumberFormat="0" applyProtection="0">
      <alignment horizontal="left" vertical="center" wrapText="1" indent="1"/>
    </xf>
    <xf numFmtId="0" fontId="30" fillId="26" borderId="208" applyNumberFormat="0" applyProtection="0">
      <alignment horizontal="left" vertical="center" indent="1"/>
    </xf>
    <xf numFmtId="4" fontId="35" fillId="30" borderId="212" applyNumberFormat="0" applyProtection="0">
      <alignment horizontal="left" vertical="center" indent="1"/>
    </xf>
    <xf numFmtId="4" fontId="35" fillId="26" borderId="212" applyNumberFormat="0" applyProtection="0">
      <alignment horizontal="right" vertical="center"/>
    </xf>
    <xf numFmtId="0" fontId="30" fillId="4" borderId="212" applyNumberFormat="0" applyProtection="0">
      <alignment horizontal="left" vertical="center" indent="1"/>
    </xf>
    <xf numFmtId="4" fontId="33" fillId="17" borderId="197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7" applyNumberFormat="0" applyProtection="0">
      <alignment horizontal="left" vertical="center" indent="1"/>
    </xf>
    <xf numFmtId="0" fontId="41" fillId="13" borderId="197" applyNumberFormat="0" applyProtection="0">
      <alignment horizontal="left" vertical="center" indent="1"/>
    </xf>
    <xf numFmtId="0" fontId="44" fillId="26" borderId="197" applyNumberFormat="0" applyProtection="0">
      <alignment horizontal="left" vertical="center" indent="1"/>
    </xf>
    <xf numFmtId="0" fontId="30" fillId="14" borderId="197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5" fillId="19" borderId="208" applyNumberFormat="0" applyProtection="0">
      <alignment horizontal="right" vertical="center"/>
    </xf>
    <xf numFmtId="4" fontId="35" fillId="20" borderId="212" applyNumberFormat="0" applyProtection="0">
      <alignment horizontal="right" vertical="center"/>
    </xf>
    <xf numFmtId="4" fontId="34" fillId="18" borderId="212" applyNumberFormat="0" applyProtection="0">
      <alignment vertical="center"/>
    </xf>
    <xf numFmtId="4" fontId="38" fillId="30" borderId="212" applyNumberFormat="0" applyProtection="0">
      <alignment vertical="center"/>
    </xf>
    <xf numFmtId="0" fontId="30" fillId="13" borderId="208" applyNumberFormat="0" applyProtection="0">
      <alignment horizontal="left" vertical="center" indent="1"/>
    </xf>
    <xf numFmtId="4" fontId="38" fillId="30" borderId="212" applyNumberFormat="0" applyProtection="0">
      <alignment vertical="center"/>
    </xf>
    <xf numFmtId="0" fontId="35" fillId="30" borderId="212" applyNumberFormat="0" applyProtection="0">
      <alignment horizontal="left" vertical="top" indent="1"/>
    </xf>
    <xf numFmtId="0" fontId="30" fillId="26" borderId="212" applyNumberFormat="0" applyProtection="0">
      <alignment horizontal="left" vertical="center" indent="1"/>
    </xf>
    <xf numFmtId="0" fontId="41" fillId="13" borderId="208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5" fillId="30" borderId="212" applyNumberFormat="0" applyProtection="0">
      <alignment vertical="center"/>
    </xf>
    <xf numFmtId="4" fontId="35" fillId="26" borderId="212" applyNumberFormat="0" applyProtection="0">
      <alignment horizontal="right" vertical="center"/>
    </xf>
    <xf numFmtId="0" fontId="35" fillId="30" borderId="208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5" fillId="15" borderId="212" applyNumberFormat="0" applyProtection="0">
      <alignment horizontal="right" vertical="center"/>
    </xf>
    <xf numFmtId="0" fontId="30" fillId="27" borderId="212" applyNumberFormat="0" applyProtection="0">
      <alignment horizontal="left" vertical="top" indent="1"/>
    </xf>
    <xf numFmtId="4" fontId="35" fillId="12" borderId="208" applyNumberFormat="0" applyProtection="0">
      <alignment horizontal="right" vertical="center"/>
    </xf>
    <xf numFmtId="4" fontId="35" fillId="19" borderId="212" applyNumberFormat="0" applyProtection="0">
      <alignment horizontal="right" vertical="center"/>
    </xf>
    <xf numFmtId="4" fontId="33" fillId="18" borderId="212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0" fontId="107" fillId="29" borderId="208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4" fontId="35" fillId="30" borderId="212" applyNumberFormat="0" applyProtection="0">
      <alignment horizontal="left" vertical="center" indent="1"/>
    </xf>
    <xf numFmtId="0" fontId="30" fillId="13" borderId="212" applyNumberFormat="0" applyProtection="0">
      <alignment horizontal="left" vertical="center" indent="1"/>
    </xf>
    <xf numFmtId="4" fontId="33" fillId="25" borderId="204" applyNumberFormat="0" applyProtection="0">
      <alignment horizontal="left" vertical="center" wrapText="1" indent="1"/>
    </xf>
    <xf numFmtId="0" fontId="107" fillId="29" borderId="212" applyNumberFormat="0" applyProtection="0">
      <alignment horizontal="left" vertical="center" indent="1"/>
    </xf>
    <xf numFmtId="4" fontId="39" fillId="29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0" fontId="30" fillId="4" borderId="212" applyNumberFormat="0" applyProtection="0">
      <alignment horizontal="left" vertical="center" indent="1"/>
    </xf>
    <xf numFmtId="0" fontId="30" fillId="8" borderId="208" applyNumberFormat="0" applyProtection="0">
      <alignment horizontal="left" vertical="top" indent="1"/>
    </xf>
    <xf numFmtId="4" fontId="35" fillId="30" borderId="212" applyNumberFormat="0" applyProtection="0">
      <alignment vertical="center"/>
    </xf>
    <xf numFmtId="4" fontId="35" fillId="20" borderId="212" applyNumberFormat="0" applyProtection="0">
      <alignment horizontal="right" vertical="center"/>
    </xf>
    <xf numFmtId="0" fontId="43" fillId="28" borderId="208" applyNumberFormat="0" applyProtection="0">
      <alignment horizontal="left" vertical="top" indent="1"/>
    </xf>
    <xf numFmtId="4" fontId="35" fillId="16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0" fontId="40" fillId="29" borderId="212" applyNumberFormat="0" applyProtection="0">
      <alignment horizontal="left" vertical="center" indent="1"/>
    </xf>
    <xf numFmtId="0" fontId="30" fillId="28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5" fillId="12" borderId="208" applyNumberFormat="0" applyProtection="0">
      <alignment horizontal="right" vertical="center"/>
    </xf>
    <xf numFmtId="4" fontId="39" fillId="29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0" fontId="40" fillId="29" borderId="212" applyNumberFormat="0" applyProtection="0">
      <alignment horizontal="left" vertical="center" indent="1"/>
    </xf>
    <xf numFmtId="0" fontId="44" fillId="26" borderId="212" applyNumberFormat="0" applyProtection="0">
      <alignment horizontal="left" vertical="center" indent="1"/>
    </xf>
    <xf numFmtId="4" fontId="39" fillId="26" borderId="212" applyNumberFormat="0" applyProtection="0">
      <alignment horizontal="right" vertical="center"/>
    </xf>
    <xf numFmtId="0" fontId="30" fillId="13" borderId="212" applyNumberFormat="0" applyProtection="0">
      <alignment horizontal="left" vertical="center" indent="1"/>
    </xf>
    <xf numFmtId="4" fontId="35" fillId="19" borderId="212" applyNumberFormat="0" applyProtection="0">
      <alignment horizontal="right" vertical="center"/>
    </xf>
    <xf numFmtId="4" fontId="35" fillId="19" borderId="212" applyNumberFormat="0" applyProtection="0">
      <alignment horizontal="right" vertical="center"/>
    </xf>
    <xf numFmtId="4" fontId="35" fillId="23" borderId="212" applyNumberFormat="0" applyProtection="0">
      <alignment horizontal="right" vertical="center"/>
    </xf>
    <xf numFmtId="4" fontId="33" fillId="11" borderId="209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0" fontId="30" fillId="27" borderId="208" applyNumberFormat="0" applyProtection="0">
      <alignment horizontal="left" vertical="top" indent="1"/>
    </xf>
    <xf numFmtId="4" fontId="35" fillId="29" borderId="212" applyNumberFormat="0" applyProtection="0">
      <alignment horizontal="left" vertical="center" indent="1"/>
    </xf>
    <xf numFmtId="4" fontId="38" fillId="30" borderId="212" applyNumberFormat="0" applyProtection="0">
      <alignment vertical="center"/>
    </xf>
    <xf numFmtId="4" fontId="35" fillId="30" borderId="208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0" fontId="33" fillId="18" borderId="212" applyNumberFormat="0" applyProtection="0">
      <alignment horizontal="left" vertical="top" indent="1"/>
    </xf>
    <xf numFmtId="0" fontId="40" fillId="29" borderId="212" applyNumberFormat="0" applyProtection="0">
      <alignment horizontal="left" vertical="center" indent="1"/>
    </xf>
    <xf numFmtId="4" fontId="35" fillId="15" borderId="208" applyNumberFormat="0" applyProtection="0">
      <alignment horizontal="right" vertical="center"/>
    </xf>
    <xf numFmtId="4" fontId="35" fillId="12" borderId="212" applyNumberFormat="0" applyProtection="0">
      <alignment horizontal="right" vertical="center"/>
    </xf>
    <xf numFmtId="0" fontId="33" fillId="18" borderId="212" applyNumberFormat="0" applyProtection="0">
      <alignment horizontal="left" vertical="top" indent="1"/>
    </xf>
    <xf numFmtId="0" fontId="30" fillId="4" borderId="212" applyNumberFormat="0" applyProtection="0">
      <alignment horizontal="left" vertical="top" indent="1"/>
    </xf>
    <xf numFmtId="4" fontId="33" fillId="25" borderId="209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8" fillId="30" borderId="212" applyNumberFormat="0" applyProtection="0">
      <alignment vertical="center"/>
    </xf>
    <xf numFmtId="0" fontId="107" fillId="29" borderId="212" applyNumberFormat="0" applyProtection="0">
      <alignment horizontal="left" vertical="center" indent="1"/>
    </xf>
    <xf numFmtId="4" fontId="35" fillId="24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indent="1"/>
    </xf>
    <xf numFmtId="0" fontId="30" fillId="26" borderId="212" applyNumberFormat="0" applyProtection="0">
      <alignment horizontal="left" vertical="center" indent="1"/>
    </xf>
    <xf numFmtId="0" fontId="44" fillId="26" borderId="208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5" fillId="19" borderId="212" applyNumberFormat="0" applyProtection="0">
      <alignment horizontal="right" vertical="center"/>
    </xf>
    <xf numFmtId="4" fontId="33" fillId="29" borderId="208" applyNumberFormat="0" applyProtection="0">
      <alignment horizontal="left" vertical="center" indent="1"/>
    </xf>
    <xf numFmtId="4" fontId="35" fillId="23" borderId="212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3" fillId="17" borderId="197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7" applyNumberFormat="0" applyProtection="0">
      <alignment horizontal="left" vertical="center" indent="1"/>
    </xf>
    <xf numFmtId="0" fontId="41" fillId="13" borderId="197" applyNumberFormat="0" applyProtection="0">
      <alignment horizontal="left" vertical="center" indent="1"/>
    </xf>
    <xf numFmtId="0" fontId="44" fillId="26" borderId="197" applyNumberFormat="0" applyProtection="0">
      <alignment horizontal="left" vertical="center" indent="1"/>
    </xf>
    <xf numFmtId="0" fontId="30" fillId="14" borderId="197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0" fontId="43" fillId="28" borderId="212" applyNumberFormat="0" applyProtection="0">
      <alignment horizontal="left" vertical="top" indent="1"/>
    </xf>
    <xf numFmtId="4" fontId="35" fillId="29" borderId="212" applyNumberFormat="0" applyProtection="0">
      <alignment horizontal="left" vertical="center" indent="1"/>
    </xf>
    <xf numFmtId="4" fontId="99" fillId="95" borderId="208" applyNumberFormat="0" applyProtection="0">
      <alignment horizontal="right" vertical="center"/>
    </xf>
    <xf numFmtId="4" fontId="45" fillId="26" borderId="212" applyNumberFormat="0" applyProtection="0">
      <alignment horizontal="right" vertical="center"/>
    </xf>
    <xf numFmtId="4" fontId="35" fillId="22" borderId="208" applyNumberFormat="0" applyProtection="0">
      <alignment horizontal="right" vertical="center"/>
    </xf>
    <xf numFmtId="4" fontId="35" fillId="16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26" borderId="212" applyNumberFormat="0" applyProtection="0">
      <alignment horizontal="right" vertical="center"/>
    </xf>
    <xf numFmtId="0" fontId="30" fillId="8" borderId="208" applyNumberFormat="0" applyProtection="0">
      <alignment horizontal="left" vertical="top" indent="1"/>
    </xf>
    <xf numFmtId="0" fontId="30" fillId="4" borderId="212" applyNumberFormat="0" applyProtection="0">
      <alignment horizontal="left" vertical="center" indent="1"/>
    </xf>
    <xf numFmtId="4" fontId="33" fillId="18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3" fillId="29" borderId="208" applyNumberFormat="0" applyProtection="0">
      <alignment horizontal="left" vertical="center" indent="1"/>
    </xf>
    <xf numFmtId="4" fontId="33" fillId="18" borderId="212" applyNumberFormat="0" applyProtection="0">
      <alignment horizontal="left" vertical="center" indent="1"/>
    </xf>
    <xf numFmtId="4" fontId="35" fillId="20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0" fontId="44" fillId="26" borderId="212" applyNumberFormat="0" applyProtection="0">
      <alignment horizontal="left" vertical="center" indent="1"/>
    </xf>
    <xf numFmtId="4" fontId="35" fillId="11" borderId="208" applyNumberFormat="0" applyProtection="0">
      <alignment horizontal="right" vertical="center"/>
    </xf>
    <xf numFmtId="0" fontId="30" fillId="4" borderId="212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3" fillId="25" borderId="204" applyNumberFormat="0" applyProtection="0">
      <alignment horizontal="left" vertical="center" indent="1"/>
    </xf>
    <xf numFmtId="0" fontId="41" fillId="13" borderId="212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3" fillId="11" borderId="209" applyNumberFormat="0" applyProtection="0">
      <alignment horizontal="left" vertical="center" indent="1"/>
    </xf>
    <xf numFmtId="0" fontId="35" fillId="30" borderId="212" applyNumberFormat="0" applyProtection="0">
      <alignment horizontal="left" vertical="top" indent="1"/>
    </xf>
    <xf numFmtId="4" fontId="35" fillId="16" borderId="212" applyNumberFormat="0" applyProtection="0">
      <alignment horizontal="right" vertical="center"/>
    </xf>
    <xf numFmtId="4" fontId="33" fillId="17" borderId="208" applyNumberFormat="0" applyProtection="0">
      <alignment vertical="center"/>
    </xf>
    <xf numFmtId="4" fontId="34" fillId="18" borderId="212" applyNumberFormat="0" applyProtection="0">
      <alignment vertical="center"/>
    </xf>
    <xf numFmtId="4" fontId="35" fillId="20" borderId="212" applyNumberFormat="0" applyProtection="0">
      <alignment horizontal="right" vertical="center"/>
    </xf>
    <xf numFmtId="0" fontId="30" fillId="28" borderId="212" applyNumberFormat="0" applyProtection="0">
      <alignment horizontal="left" vertical="top" indent="1"/>
    </xf>
    <xf numFmtId="0" fontId="30" fillId="28" borderId="212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4" fontId="35" fillId="21" borderId="208" applyNumberFormat="0" applyProtection="0">
      <alignment horizontal="right" vertical="center"/>
    </xf>
    <xf numFmtId="4" fontId="35" fillId="26" borderId="209" applyNumberFormat="0" applyProtection="0">
      <alignment horizontal="left" vertical="center" indent="1"/>
    </xf>
    <xf numFmtId="0" fontId="40" fillId="29" borderId="208" applyNumberFormat="0" applyProtection="0">
      <alignment horizontal="left" vertical="center" indent="1"/>
    </xf>
    <xf numFmtId="0" fontId="30" fillId="28" borderId="212" applyNumberFormat="0" applyProtection="0">
      <alignment horizontal="left" vertical="top" indent="1"/>
    </xf>
    <xf numFmtId="4" fontId="35" fillId="26" borderId="212" applyNumberFormat="0" applyProtection="0">
      <alignment horizontal="right" vertical="center"/>
    </xf>
    <xf numFmtId="4" fontId="33" fillId="18" borderId="212" applyNumberFormat="0" applyProtection="0">
      <alignment horizontal="left" vertical="center" indent="1"/>
    </xf>
    <xf numFmtId="4" fontId="35" fillId="30" borderId="208" applyNumberFormat="0" applyProtection="0">
      <alignment horizontal="left" vertical="center" indent="1"/>
    </xf>
    <xf numFmtId="4" fontId="35" fillId="11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4" fontId="35" fillId="26" borderId="209" applyNumberFormat="0" applyProtection="0">
      <alignment horizontal="left" vertical="center" indent="1"/>
    </xf>
    <xf numFmtId="4" fontId="45" fillId="26" borderId="212" applyNumberFormat="0" applyProtection="0">
      <alignment horizontal="right" vertical="center"/>
    </xf>
    <xf numFmtId="0" fontId="35" fillId="30" borderId="212" applyNumberFormat="0" applyProtection="0">
      <alignment horizontal="left" vertical="top" indent="1"/>
    </xf>
    <xf numFmtId="4" fontId="35" fillId="15" borderId="208" applyNumberFormat="0" applyProtection="0">
      <alignment horizontal="right" vertical="center"/>
    </xf>
    <xf numFmtId="0" fontId="43" fillId="28" borderId="211" applyNumberFormat="0" applyProtection="0">
      <alignment horizontal="left" vertical="top" wrapText="1" indent="1"/>
    </xf>
    <xf numFmtId="4" fontId="39" fillId="26" borderId="212" applyNumberFormat="0" applyProtection="0">
      <alignment horizontal="right" vertical="center"/>
    </xf>
    <xf numFmtId="4" fontId="35" fillId="24" borderId="208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3" fillId="11" borderId="204" applyNumberFormat="0" applyProtection="0">
      <alignment horizontal="left" vertical="center" indent="1"/>
    </xf>
    <xf numFmtId="4" fontId="33" fillId="11" borderId="209" applyNumberFormat="0" applyProtection="0">
      <alignment horizontal="left" vertical="center" indent="1"/>
    </xf>
    <xf numFmtId="0" fontId="30" fillId="28" borderId="212" applyNumberFormat="0" applyProtection="0">
      <alignment horizontal="left" vertical="top" indent="1"/>
    </xf>
    <xf numFmtId="4" fontId="35" fillId="12" borderId="212" applyNumberFormat="0" applyProtection="0">
      <alignment horizontal="right" vertical="center"/>
    </xf>
    <xf numFmtId="4" fontId="35" fillId="12" borderId="212" applyNumberFormat="0" applyProtection="0">
      <alignment horizontal="right" vertical="center"/>
    </xf>
    <xf numFmtId="4" fontId="35" fillId="16" borderId="212" applyNumberFormat="0" applyProtection="0">
      <alignment horizontal="right" vertical="center"/>
    </xf>
    <xf numFmtId="0" fontId="30" fillId="14" borderId="212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0" fontId="40" fillId="29" borderId="208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5" fillId="30" borderId="212" applyNumberFormat="0" applyProtection="0">
      <alignment horizontal="left" vertical="center" indent="1"/>
    </xf>
    <xf numFmtId="4" fontId="33" fillId="11" borderId="209" applyNumberFormat="0" applyProtection="0">
      <alignment horizontal="left" vertical="center" indent="1"/>
    </xf>
    <xf numFmtId="4" fontId="39" fillId="29" borderId="212" applyNumberFormat="0" applyProtection="0">
      <alignment horizontal="right" vertical="center"/>
    </xf>
    <xf numFmtId="4" fontId="38" fillId="30" borderId="208" applyNumberFormat="0" applyProtection="0">
      <alignment vertical="center"/>
    </xf>
    <xf numFmtId="4" fontId="33" fillId="29" borderId="212" applyNumberFormat="0" applyProtection="0">
      <alignment horizontal="left" vertical="center" indent="1"/>
    </xf>
    <xf numFmtId="4" fontId="33" fillId="18" borderId="212" applyNumberFormat="0" applyProtection="0">
      <alignment horizontal="left" vertical="center" indent="1"/>
    </xf>
    <xf numFmtId="4" fontId="35" fillId="11" borderId="212" applyNumberFormat="0" applyProtection="0">
      <alignment horizontal="right" vertical="center"/>
    </xf>
    <xf numFmtId="0" fontId="33" fillId="18" borderId="208" applyNumberFormat="0" applyProtection="0">
      <alignment horizontal="left" vertical="top" indent="1"/>
    </xf>
    <xf numFmtId="4" fontId="35" fillId="15" borderId="212" applyNumberFormat="0" applyProtection="0">
      <alignment horizontal="right" vertical="center"/>
    </xf>
    <xf numFmtId="4" fontId="35" fillId="15" borderId="212" applyNumberFormat="0" applyProtection="0">
      <alignment horizontal="right" vertical="center"/>
    </xf>
    <xf numFmtId="0" fontId="30" fillId="14" borderId="212" applyNumberFormat="0" applyProtection="0">
      <alignment horizontal="left" vertical="center" indent="1"/>
    </xf>
    <xf numFmtId="4" fontId="33" fillId="25" borderId="204" applyNumberFormat="0" applyProtection="0">
      <alignment horizontal="left" vertical="center" indent="1"/>
    </xf>
    <xf numFmtId="0" fontId="30" fillId="14" borderId="212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4" fontId="97" fillId="29" borderId="212" applyNumberFormat="0" applyProtection="0">
      <alignment vertical="center"/>
    </xf>
    <xf numFmtId="4" fontId="35" fillId="23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indent="1"/>
    </xf>
    <xf numFmtId="4" fontId="33" fillId="11" borderId="204" applyNumberFormat="0" applyProtection="0">
      <alignment horizontal="left" vertical="center" indent="1"/>
    </xf>
    <xf numFmtId="0" fontId="30" fillId="13" borderId="212" applyNumberFormat="0" applyProtection="0">
      <alignment horizontal="left" vertical="center" indent="1"/>
    </xf>
    <xf numFmtId="0" fontId="30" fillId="28" borderId="208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5" fillId="12" borderId="212" applyNumberFormat="0" applyProtection="0">
      <alignment horizontal="right" vertical="center"/>
    </xf>
    <xf numFmtId="4" fontId="45" fillId="26" borderId="208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4" fontId="33" fillId="25" borderId="204" applyNumberFormat="0" applyProtection="0">
      <alignment horizontal="left" vertical="center" wrapText="1" indent="1"/>
    </xf>
    <xf numFmtId="4" fontId="35" fillId="24" borderId="212" applyNumberFormat="0" applyProtection="0">
      <alignment horizontal="right" vertical="center"/>
    </xf>
    <xf numFmtId="0" fontId="30" fillId="27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99" fillId="95" borderId="212" applyNumberFormat="0" applyProtection="0">
      <alignment horizontal="right" vertical="center"/>
    </xf>
    <xf numFmtId="0" fontId="30" fillId="4" borderId="208" applyNumberFormat="0" applyProtection="0">
      <alignment horizontal="left" vertical="center" indent="1"/>
    </xf>
    <xf numFmtId="0" fontId="35" fillId="30" borderId="212" applyNumberFormat="0" applyProtection="0">
      <alignment horizontal="left" vertical="top" indent="1"/>
    </xf>
    <xf numFmtId="4" fontId="35" fillId="20" borderId="208" applyNumberFormat="0" applyProtection="0">
      <alignment horizontal="right" vertical="center"/>
    </xf>
    <xf numFmtId="4" fontId="35" fillId="21" borderId="212" applyNumberFormat="0" applyProtection="0">
      <alignment horizontal="right" vertical="center"/>
    </xf>
    <xf numFmtId="4" fontId="97" fillId="29" borderId="212" applyNumberFormat="0" applyProtection="0">
      <alignment vertical="center"/>
    </xf>
    <xf numFmtId="4" fontId="35" fillId="30" borderId="212" applyNumberFormat="0" applyProtection="0">
      <alignment horizontal="left" vertical="center" indent="1"/>
    </xf>
    <xf numFmtId="0" fontId="30" fillId="28" borderId="208" applyNumberFormat="0" applyProtection="0">
      <alignment horizontal="left" vertical="top" indent="1"/>
    </xf>
    <xf numFmtId="4" fontId="39" fillId="29" borderId="212" applyNumberFormat="0" applyProtection="0">
      <alignment horizontal="right" vertical="center"/>
    </xf>
    <xf numFmtId="4" fontId="33" fillId="28" borderId="210" applyNumberFormat="0" applyProtection="0">
      <alignment horizontal="left" vertical="center" wrapText="1" indent="1"/>
    </xf>
    <xf numFmtId="4" fontId="33" fillId="17" borderId="212" applyNumberFormat="0" applyProtection="0">
      <alignment vertical="center"/>
    </xf>
    <xf numFmtId="4" fontId="45" fillId="26" borderId="212" applyNumberFormat="0" applyProtection="0">
      <alignment horizontal="right" vertical="center"/>
    </xf>
    <xf numFmtId="4" fontId="35" fillId="26" borderId="208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12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0" fontId="41" fillId="13" borderId="212" applyNumberFormat="0" applyProtection="0">
      <alignment horizontal="left" vertical="center" indent="1"/>
    </xf>
    <xf numFmtId="0" fontId="30" fillId="13" borderId="212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3" fillId="25" borderId="209" applyNumberFormat="0" applyProtection="0">
      <alignment horizontal="left" vertical="center" wrapText="1" indent="1"/>
    </xf>
    <xf numFmtId="4" fontId="33" fillId="28" borderId="210" applyNumberFormat="0" applyProtection="0">
      <alignment horizontal="left" vertical="center" wrapText="1" indent="1"/>
    </xf>
    <xf numFmtId="0" fontId="30" fillId="14" borderId="208" applyNumberFormat="0" applyProtection="0">
      <alignment horizontal="left" vertical="center" indent="1"/>
    </xf>
    <xf numFmtId="4" fontId="38" fillId="30" borderId="212" applyNumberFormat="0" applyProtection="0">
      <alignment vertical="center"/>
    </xf>
    <xf numFmtId="4" fontId="35" fillId="21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0" fontId="30" fillId="27" borderId="212" applyNumberFormat="0" applyProtection="0">
      <alignment horizontal="left" vertical="top" indent="1"/>
    </xf>
    <xf numFmtId="0" fontId="30" fillId="27" borderId="212" applyNumberFormat="0" applyProtection="0">
      <alignment horizontal="left" vertical="top" indent="1"/>
    </xf>
    <xf numFmtId="0" fontId="44" fillId="26" borderId="212" applyNumberFormat="0" applyProtection="0">
      <alignment horizontal="left" vertical="center" indent="1"/>
    </xf>
    <xf numFmtId="4" fontId="35" fillId="19" borderId="208" applyNumberFormat="0" applyProtection="0">
      <alignment horizontal="right" vertical="center"/>
    </xf>
    <xf numFmtId="4" fontId="35" fillId="26" borderId="209" applyNumberFormat="0" applyProtection="0">
      <alignment horizontal="left" vertical="center" indent="1"/>
    </xf>
    <xf numFmtId="0" fontId="30" fillId="27" borderId="212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4" fontId="33" fillId="17" borderId="212" applyNumberFormat="0" applyProtection="0">
      <alignment vertical="center"/>
    </xf>
    <xf numFmtId="4" fontId="35" fillId="30" borderId="208" applyNumberFormat="0" applyProtection="0">
      <alignment vertical="center"/>
    </xf>
    <xf numFmtId="0" fontId="30" fillId="27" borderId="212" applyNumberFormat="0" applyProtection="0">
      <alignment horizontal="left" vertical="top" indent="1"/>
    </xf>
    <xf numFmtId="4" fontId="35" fillId="20" borderId="212" applyNumberFormat="0" applyProtection="0">
      <alignment horizontal="right" vertical="center"/>
    </xf>
    <xf numFmtId="4" fontId="35" fillId="20" borderId="212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4" fontId="38" fillId="30" borderId="212" applyNumberFormat="0" applyProtection="0">
      <alignment vertical="center"/>
    </xf>
    <xf numFmtId="4" fontId="33" fillId="18" borderId="208" applyNumberFormat="0" applyProtection="0">
      <alignment horizontal="left" vertical="center" indent="1"/>
    </xf>
    <xf numFmtId="4" fontId="39" fillId="26" borderId="212" applyNumberFormat="0" applyProtection="0">
      <alignment horizontal="right" vertical="center"/>
    </xf>
    <xf numFmtId="0" fontId="43" fillId="28" borderId="211" applyNumberFormat="0" applyProtection="0">
      <alignment horizontal="left" vertical="top" wrapText="1" indent="1"/>
    </xf>
    <xf numFmtId="4" fontId="45" fillId="13" borderId="208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35" fillId="16" borderId="208" applyNumberFormat="0" applyProtection="0">
      <alignment horizontal="right" vertical="center"/>
    </xf>
    <xf numFmtId="4" fontId="35" fillId="23" borderId="212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45" fillId="26" borderId="212" applyNumberFormat="0" applyProtection="0">
      <alignment horizontal="right" vertical="center"/>
    </xf>
    <xf numFmtId="0" fontId="30" fillId="14" borderId="208" applyNumberFormat="0" applyProtection="0">
      <alignment horizontal="left" vertical="center" indent="1"/>
    </xf>
    <xf numFmtId="4" fontId="33" fillId="25" borderId="209" applyNumberFormat="0" applyProtection="0">
      <alignment horizontal="left" vertical="center" wrapText="1" indent="1"/>
    </xf>
    <xf numFmtId="0" fontId="30" fillId="8" borderId="212" applyNumberFormat="0" applyProtection="0">
      <alignment horizontal="left" vertical="top" indent="1"/>
    </xf>
    <xf numFmtId="0" fontId="33" fillId="18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0" fontId="43" fillId="28" borderId="208" applyNumberFormat="0" applyProtection="0">
      <alignment horizontal="left" vertical="top" indent="1"/>
    </xf>
    <xf numFmtId="0" fontId="33" fillId="18" borderId="212" applyNumberFormat="0" applyProtection="0">
      <alignment horizontal="left" vertical="top" indent="1"/>
    </xf>
    <xf numFmtId="4" fontId="35" fillId="2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30" fillId="8" borderId="212" applyNumberFormat="0" applyProtection="0">
      <alignment horizontal="left" vertical="top" indent="1"/>
    </xf>
    <xf numFmtId="4" fontId="33" fillId="28" borderId="210" applyNumberFormat="0" applyProtection="0">
      <alignment horizontal="left" vertical="center" wrapText="1" indent="1"/>
    </xf>
    <xf numFmtId="4" fontId="99" fillId="95" borderId="212" applyNumberFormat="0" applyProtection="0">
      <alignment horizontal="right" vertical="center"/>
    </xf>
    <xf numFmtId="0" fontId="44" fillId="26" borderId="212" applyNumberFormat="0" applyProtection="0">
      <alignment horizontal="left" vertical="center" indent="1"/>
    </xf>
    <xf numFmtId="4" fontId="35" fillId="29" borderId="212" applyNumberFormat="0" applyProtection="0">
      <alignment horizontal="left" vertical="center" indent="1"/>
    </xf>
    <xf numFmtId="4" fontId="35" fillId="26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23" borderId="212" applyNumberFormat="0" applyProtection="0">
      <alignment horizontal="right" vertical="center"/>
    </xf>
    <xf numFmtId="4" fontId="34" fillId="18" borderId="208" applyNumberFormat="0" applyProtection="0">
      <alignment vertical="center"/>
    </xf>
    <xf numFmtId="4" fontId="33" fillId="18" borderId="212" applyNumberFormat="0" applyProtection="0">
      <alignment horizontal="left" vertical="center" indent="1"/>
    </xf>
    <xf numFmtId="4" fontId="35" fillId="19" borderId="212" applyNumberFormat="0" applyProtection="0">
      <alignment horizontal="right" vertical="center"/>
    </xf>
    <xf numFmtId="0" fontId="44" fillId="26" borderId="212" applyNumberFormat="0" applyProtection="0">
      <alignment horizontal="left" vertical="center" indent="1"/>
    </xf>
    <xf numFmtId="0" fontId="44" fillId="26" borderId="212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5" fillId="22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33" fillId="25" borderId="204" applyNumberFormat="0" applyProtection="0">
      <alignment horizontal="left" vertical="center" wrapText="1" indent="1"/>
    </xf>
    <xf numFmtId="4" fontId="97" fillId="29" borderId="212" applyNumberFormat="0" applyProtection="0">
      <alignment vertical="center"/>
    </xf>
    <xf numFmtId="0" fontId="30" fillId="27" borderId="208" applyNumberFormat="0" applyProtection="0">
      <alignment horizontal="left" vertical="top" indent="1"/>
    </xf>
    <xf numFmtId="0" fontId="44" fillId="26" borderId="212" applyNumberFormat="0" applyProtection="0">
      <alignment horizontal="left" vertical="center" indent="1"/>
    </xf>
    <xf numFmtId="4" fontId="45" fillId="26" borderId="212" applyNumberFormat="0" applyProtection="0">
      <alignment horizontal="right" vertical="center"/>
    </xf>
    <xf numFmtId="0" fontId="33" fillId="18" borderId="212" applyNumberFormat="0" applyProtection="0">
      <alignment horizontal="left" vertical="top" indent="1"/>
    </xf>
    <xf numFmtId="0" fontId="35" fillId="30" borderId="208" applyNumberFormat="0" applyProtection="0">
      <alignment horizontal="left" vertical="top" indent="1"/>
    </xf>
    <xf numFmtId="4" fontId="33" fillId="25" borderId="209" applyNumberFormat="0" applyProtection="0">
      <alignment horizontal="left" vertical="center" indent="1"/>
    </xf>
    <xf numFmtId="4" fontId="35" fillId="26" borderId="209" applyNumberFormat="0" applyProtection="0">
      <alignment horizontal="left" vertical="center" indent="1"/>
    </xf>
    <xf numFmtId="4" fontId="35" fillId="16" borderId="212" applyNumberFormat="0" applyProtection="0">
      <alignment horizontal="right" vertical="center"/>
    </xf>
    <xf numFmtId="4" fontId="33" fillId="11" borderId="204" applyNumberFormat="0" applyProtection="0">
      <alignment horizontal="left" vertical="center" indent="1"/>
    </xf>
    <xf numFmtId="4" fontId="35" fillId="16" borderId="212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35" fillId="26" borderId="212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3" fillId="28" borderId="210" applyNumberFormat="0" applyProtection="0">
      <alignment horizontal="left" vertical="center" wrapText="1" indent="1"/>
    </xf>
    <xf numFmtId="4" fontId="35" fillId="26" borderId="212" applyNumberFormat="0" applyProtection="0">
      <alignment horizontal="right" vertical="center"/>
    </xf>
    <xf numFmtId="4" fontId="35" fillId="21" borderId="208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0" fontId="35" fillId="30" borderId="212" applyNumberFormat="0" applyProtection="0">
      <alignment horizontal="left" vertical="top" indent="1"/>
    </xf>
    <xf numFmtId="0" fontId="44" fillId="26" borderId="208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4" fillId="18" borderId="212" applyNumberFormat="0" applyProtection="0">
      <alignment vertical="center"/>
    </xf>
    <xf numFmtId="4" fontId="33" fillId="29" borderId="212" applyNumberFormat="0" applyProtection="0">
      <alignment horizontal="left" vertical="center" indent="1"/>
    </xf>
    <xf numFmtId="4" fontId="45" fillId="26" borderId="208" applyNumberFormat="0" applyProtection="0">
      <alignment horizontal="right" vertical="center"/>
    </xf>
    <xf numFmtId="4" fontId="34" fillId="18" borderId="212" applyNumberFormat="0" applyProtection="0">
      <alignment vertical="center"/>
    </xf>
    <xf numFmtId="4" fontId="35" fillId="19" borderId="212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0" fontId="30" fillId="28" borderId="212" applyNumberFormat="0" applyProtection="0">
      <alignment horizontal="left" vertical="top" indent="1"/>
    </xf>
    <xf numFmtId="0" fontId="30" fillId="26" borderId="212" applyNumberFormat="0" applyProtection="0">
      <alignment horizontal="left" vertical="center" indent="1"/>
    </xf>
    <xf numFmtId="4" fontId="35" fillId="29" borderId="212" applyNumberFormat="0" applyProtection="0">
      <alignment horizontal="left" vertical="center" indent="1"/>
    </xf>
    <xf numFmtId="0" fontId="40" fillId="29" borderId="212" applyNumberFormat="0" applyProtection="0">
      <alignment horizontal="left" vertical="center" indent="1"/>
    </xf>
    <xf numFmtId="4" fontId="99" fillId="95" borderId="212" applyNumberFormat="0" applyProtection="0">
      <alignment horizontal="right" vertical="center"/>
    </xf>
    <xf numFmtId="0" fontId="30" fillId="4" borderId="208" applyNumberFormat="0" applyProtection="0">
      <alignment horizontal="left" vertical="top" indent="1"/>
    </xf>
    <xf numFmtId="4" fontId="35" fillId="30" borderId="212" applyNumberFormat="0" applyProtection="0">
      <alignment horizontal="left" vertical="center" indent="1"/>
    </xf>
    <xf numFmtId="4" fontId="35" fillId="22" borderId="212" applyNumberFormat="0" applyProtection="0">
      <alignment horizontal="right" vertical="center"/>
    </xf>
    <xf numFmtId="4" fontId="39" fillId="26" borderId="208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2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41" fillId="13" borderId="212" applyNumberFormat="0" applyProtection="0">
      <alignment horizontal="left" vertical="center" indent="1"/>
    </xf>
    <xf numFmtId="0" fontId="30" fillId="8" borderId="212" applyNumberFormat="0" applyProtection="0">
      <alignment horizontal="left" vertical="top" indent="1"/>
    </xf>
    <xf numFmtId="4" fontId="35" fillId="20" borderId="208" applyNumberFormat="0" applyProtection="0">
      <alignment horizontal="right" vertical="center"/>
    </xf>
    <xf numFmtId="4" fontId="33" fillId="11" borderId="209" applyNumberFormat="0" applyProtection="0">
      <alignment horizontal="left" vertical="center" indent="1"/>
    </xf>
    <xf numFmtId="4" fontId="35" fillId="11" borderId="208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4" fontId="33" fillId="11" borderId="209" applyNumberFormat="0" applyProtection="0">
      <alignment horizontal="left" vertical="center" indent="1"/>
    </xf>
    <xf numFmtId="4" fontId="34" fillId="18" borderId="212" applyNumberFormat="0" applyProtection="0">
      <alignment vertical="center"/>
    </xf>
    <xf numFmtId="4" fontId="38" fillId="30" borderId="208" applyNumberFormat="0" applyProtection="0">
      <alignment vertical="center"/>
    </xf>
    <xf numFmtId="0" fontId="107" fillId="29" borderId="212" applyNumberFormat="0" applyProtection="0">
      <alignment horizontal="left" vertical="center" indent="1"/>
    </xf>
    <xf numFmtId="4" fontId="35" fillId="21" borderId="212" applyNumberFormat="0" applyProtection="0">
      <alignment horizontal="right" vertical="center"/>
    </xf>
    <xf numFmtId="4" fontId="35" fillId="21" borderId="212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35" fillId="26" borderId="212" applyNumberFormat="0" applyProtection="0">
      <alignment horizontal="right" vertical="center"/>
    </xf>
    <xf numFmtId="4" fontId="35" fillId="30" borderId="212" applyNumberFormat="0" applyProtection="0">
      <alignment horizontal="left" vertical="center" indent="1"/>
    </xf>
    <xf numFmtId="0" fontId="33" fillId="18" borderId="208" applyNumberFormat="0" applyProtection="0">
      <alignment horizontal="left" vertical="top" indent="1"/>
    </xf>
    <xf numFmtId="4" fontId="39" fillId="29" borderId="212" applyNumberFormat="0" applyProtection="0">
      <alignment horizontal="right" vertical="center"/>
    </xf>
    <xf numFmtId="4" fontId="35" fillId="29" borderId="208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5" fillId="23" borderId="208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4" fontId="33" fillId="29" borderId="212" applyNumberFormat="0" applyProtection="0">
      <alignment horizontal="left" vertical="center" indent="1"/>
    </xf>
    <xf numFmtId="0" fontId="30" fillId="4" borderId="208" applyNumberFormat="0" applyProtection="0">
      <alignment horizontal="left" vertical="top" indent="1"/>
    </xf>
    <xf numFmtId="4" fontId="35" fillId="26" borderId="209" applyNumberFormat="0" applyProtection="0">
      <alignment horizontal="left" vertical="center" indent="1"/>
    </xf>
    <xf numFmtId="0" fontId="30" fillId="26" borderId="212" applyNumberFormat="0" applyProtection="0">
      <alignment horizontal="left" vertical="center" indent="1"/>
    </xf>
    <xf numFmtId="4" fontId="35" fillId="15" borderId="212" applyNumberFormat="0" applyProtection="0">
      <alignment horizontal="right" vertical="center"/>
    </xf>
    <xf numFmtId="4" fontId="39" fillId="26" borderId="208" applyNumberFormat="0" applyProtection="0">
      <alignment horizontal="right" vertical="center"/>
    </xf>
    <xf numFmtId="4" fontId="35" fillId="15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0" fontId="44" fillId="26" borderId="212" applyNumberFormat="0" applyProtection="0">
      <alignment horizontal="left" vertical="center" indent="1"/>
    </xf>
    <xf numFmtId="0" fontId="30" fillId="14" borderId="212" applyNumberFormat="0" applyProtection="0">
      <alignment horizontal="left" vertical="center" indent="1"/>
    </xf>
    <xf numFmtId="4" fontId="99" fillId="95" borderId="212" applyNumberFormat="0" applyProtection="0">
      <alignment horizontal="right" vertical="center"/>
    </xf>
    <xf numFmtId="0" fontId="35" fillId="30" borderId="212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5" fillId="30" borderId="208" applyNumberFormat="0" applyProtection="0">
      <alignment vertical="center"/>
    </xf>
    <xf numFmtId="4" fontId="45" fillId="26" borderId="212" applyNumberFormat="0" applyProtection="0">
      <alignment horizontal="right" vertical="center"/>
    </xf>
    <xf numFmtId="4" fontId="34" fillId="18" borderId="212" applyNumberFormat="0" applyProtection="0">
      <alignment vertical="center"/>
    </xf>
    <xf numFmtId="4" fontId="35" fillId="24" borderId="212" applyNumberFormat="0" applyProtection="0">
      <alignment horizontal="right" vertical="center"/>
    </xf>
    <xf numFmtId="4" fontId="33" fillId="18" borderId="208" applyNumberFormat="0" applyProtection="0">
      <alignment horizontal="left" vertical="center" indent="1"/>
    </xf>
    <xf numFmtId="0" fontId="33" fillId="18" borderId="212" applyNumberFormat="0" applyProtection="0">
      <alignment horizontal="left" vertical="top" indent="1"/>
    </xf>
    <xf numFmtId="4" fontId="35" fillId="12" borderId="212" applyNumberFormat="0" applyProtection="0">
      <alignment horizontal="right" vertical="center"/>
    </xf>
    <xf numFmtId="0" fontId="30" fillId="8" borderId="212" applyNumberFormat="0" applyProtection="0">
      <alignment horizontal="left" vertical="top" indent="1"/>
    </xf>
    <xf numFmtId="4" fontId="97" fillId="29" borderId="208" applyNumberFormat="0" applyProtection="0">
      <alignment vertical="center"/>
    </xf>
    <xf numFmtId="0" fontId="30" fillId="8" borderId="212" applyNumberFormat="0" applyProtection="0">
      <alignment horizontal="left" vertical="top" indent="1"/>
    </xf>
    <xf numFmtId="4" fontId="33" fillId="11" borderId="209" applyNumberFormat="0" applyProtection="0">
      <alignment horizontal="left" vertical="center" indent="1"/>
    </xf>
    <xf numFmtId="4" fontId="35" fillId="16" borderId="208" applyNumberFormat="0" applyProtection="0">
      <alignment horizontal="right" vertical="center"/>
    </xf>
    <xf numFmtId="4" fontId="97" fillId="29" borderId="212" applyNumberFormat="0" applyProtection="0">
      <alignment vertical="center"/>
    </xf>
    <xf numFmtId="4" fontId="35" fillId="26" borderId="204" applyNumberFormat="0" applyProtection="0">
      <alignment horizontal="left" vertical="center" indent="1"/>
    </xf>
    <xf numFmtId="0" fontId="107" fillId="29" borderId="212" applyNumberFormat="0" applyProtection="0">
      <alignment horizontal="left" vertical="center" indent="1"/>
    </xf>
    <xf numFmtId="0" fontId="41" fillId="13" borderId="208" applyNumberFormat="0" applyProtection="0">
      <alignment horizontal="left" vertical="center" indent="1"/>
    </xf>
    <xf numFmtId="0" fontId="30" fillId="8" borderId="212" applyNumberFormat="0" applyProtection="0">
      <alignment horizontal="left" vertical="top" indent="1"/>
    </xf>
    <xf numFmtId="4" fontId="33" fillId="29" borderId="212" applyNumberFormat="0" applyProtection="0">
      <alignment horizontal="left" vertical="center" indent="1"/>
    </xf>
    <xf numFmtId="4" fontId="35" fillId="15" borderId="212" applyNumberFormat="0" applyProtection="0">
      <alignment horizontal="right" vertical="center"/>
    </xf>
    <xf numFmtId="4" fontId="35" fillId="26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indent="1"/>
    </xf>
    <xf numFmtId="4" fontId="35" fillId="23" borderId="212" applyNumberFormat="0" applyProtection="0">
      <alignment horizontal="right" vertical="center"/>
    </xf>
    <xf numFmtId="4" fontId="35" fillId="26" borderId="204" applyNumberFormat="0" applyProtection="0">
      <alignment horizontal="left" vertical="center" indent="1"/>
    </xf>
    <xf numFmtId="4" fontId="35" fillId="23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45" fillId="26" borderId="212" applyNumberFormat="0" applyProtection="0">
      <alignment horizontal="right" vertical="center"/>
    </xf>
    <xf numFmtId="4" fontId="33" fillId="17" borderId="201" applyNumberFormat="0" applyProtection="0">
      <alignment vertical="center"/>
    </xf>
    <xf numFmtId="4" fontId="34" fillId="18" borderId="201" applyNumberFormat="0" applyProtection="0">
      <alignment vertical="center"/>
    </xf>
    <xf numFmtId="4" fontId="33" fillId="18" borderId="201" applyNumberFormat="0" applyProtection="0">
      <alignment horizontal="left" vertical="center" indent="1"/>
    </xf>
    <xf numFmtId="0" fontId="33" fillId="18" borderId="201" applyNumberFormat="0" applyProtection="0">
      <alignment horizontal="left" vertical="top" indent="1"/>
    </xf>
    <xf numFmtId="4" fontId="35" fillId="15" borderId="201" applyNumberFormat="0" applyProtection="0">
      <alignment horizontal="right" vertical="center"/>
    </xf>
    <xf numFmtId="4" fontId="35" fillId="12" borderId="201" applyNumberFormat="0" applyProtection="0">
      <alignment horizontal="right" vertical="center"/>
    </xf>
    <xf numFmtId="4" fontId="35" fillId="19" borderId="201" applyNumberFormat="0" applyProtection="0">
      <alignment horizontal="right" vertical="center"/>
    </xf>
    <xf numFmtId="4" fontId="35" fillId="20" borderId="201" applyNumberFormat="0" applyProtection="0">
      <alignment horizontal="right" vertical="center"/>
    </xf>
    <xf numFmtId="4" fontId="35" fillId="21" borderId="201" applyNumberFormat="0" applyProtection="0">
      <alignment horizontal="right" vertical="center"/>
    </xf>
    <xf numFmtId="4" fontId="35" fillId="22" borderId="201" applyNumberFormat="0" applyProtection="0">
      <alignment horizontal="right" vertical="center"/>
    </xf>
    <xf numFmtId="4" fontId="35" fillId="16" borderId="201" applyNumberFormat="0" applyProtection="0">
      <alignment horizontal="right" vertical="center"/>
    </xf>
    <xf numFmtId="4" fontId="35" fillId="23" borderId="201" applyNumberFormat="0" applyProtection="0">
      <alignment horizontal="right" vertical="center"/>
    </xf>
    <xf numFmtId="4" fontId="35" fillId="24" borderId="201" applyNumberFormat="0" applyProtection="0">
      <alignment horizontal="right" vertical="center"/>
    </xf>
    <xf numFmtId="4" fontId="33" fillId="25" borderId="200" applyNumberFormat="0" applyProtection="0">
      <alignment horizontal="left" vertical="center" wrapText="1" indent="1"/>
    </xf>
    <xf numFmtId="4" fontId="35" fillId="26" borderId="200" applyNumberFormat="0" applyProtection="0">
      <alignment horizontal="left" vertical="center" indent="1"/>
    </xf>
    <xf numFmtId="4" fontId="35" fillId="11" borderId="201" applyNumberFormat="0" applyProtection="0">
      <alignment horizontal="right" vertical="center"/>
    </xf>
    <xf numFmtId="0" fontId="40" fillId="29" borderId="201" applyNumberFormat="0" applyProtection="0">
      <alignment horizontal="left" vertical="center" indent="1"/>
    </xf>
    <xf numFmtId="0" fontId="30" fillId="27" borderId="201" applyNumberFormat="0" applyProtection="0">
      <alignment horizontal="left" vertical="top" indent="1"/>
    </xf>
    <xf numFmtId="0" fontId="41" fillId="13" borderId="201" applyNumberFormat="0" applyProtection="0">
      <alignment horizontal="left" vertical="center" indent="1"/>
    </xf>
    <xf numFmtId="0" fontId="30" fillId="28" borderId="201" applyNumberFormat="0" applyProtection="0">
      <alignment horizontal="left" vertical="top" indent="1"/>
    </xf>
    <xf numFmtId="0" fontId="44" fillId="26" borderId="201" applyNumberFormat="0" applyProtection="0">
      <alignment horizontal="left" vertical="center" indent="1"/>
    </xf>
    <xf numFmtId="0" fontId="30" fillId="8" borderId="201" applyNumberFormat="0" applyProtection="0">
      <alignment horizontal="left" vertical="top" indent="1"/>
    </xf>
    <xf numFmtId="0" fontId="30" fillId="14" borderId="201" applyNumberFormat="0" applyProtection="0">
      <alignment horizontal="left" vertical="center" indent="1"/>
    </xf>
    <xf numFmtId="0" fontId="30" fillId="4" borderId="201" applyNumberFormat="0" applyProtection="0">
      <alignment horizontal="left" vertical="top" indent="1"/>
    </xf>
    <xf numFmtId="4" fontId="33" fillId="11" borderId="200" applyNumberFormat="0" applyProtection="0">
      <alignment horizontal="left" vertical="center" indent="1"/>
    </xf>
    <xf numFmtId="4" fontId="35" fillId="30" borderId="201" applyNumberFormat="0" applyProtection="0">
      <alignment vertical="center"/>
    </xf>
    <xf numFmtId="4" fontId="38" fillId="30" borderId="201" applyNumberFormat="0" applyProtection="0">
      <alignment vertical="center"/>
    </xf>
    <xf numFmtId="4" fontId="35" fillId="30" borderId="201" applyNumberFormat="0" applyProtection="0">
      <alignment horizontal="left" vertical="center" indent="1"/>
    </xf>
    <xf numFmtId="0" fontId="35" fillId="30" borderId="201" applyNumberFormat="0" applyProtection="0">
      <alignment horizontal="left" vertical="top" indent="1"/>
    </xf>
    <xf numFmtId="4" fontId="35" fillId="26" borderId="201" applyNumberFormat="0" applyProtection="0">
      <alignment horizontal="right" vertical="center"/>
    </xf>
    <xf numFmtId="4" fontId="45" fillId="26" borderId="201" applyNumberFormat="0" applyProtection="0">
      <alignment horizontal="right" vertical="center"/>
    </xf>
    <xf numFmtId="4" fontId="33" fillId="29" borderId="201" applyNumberFormat="0" applyProtection="0">
      <alignment horizontal="left" vertical="center" indent="1"/>
    </xf>
    <xf numFmtId="0" fontId="43" fillId="28" borderId="201" applyNumberFormat="0" applyProtection="0">
      <alignment horizontal="left" vertical="top" indent="1"/>
    </xf>
    <xf numFmtId="4" fontId="39" fillId="26" borderId="201" applyNumberFormat="0" applyProtection="0">
      <alignment horizontal="right" vertical="center"/>
    </xf>
    <xf numFmtId="4" fontId="97" fillId="29" borderId="201" applyNumberFormat="0" applyProtection="0">
      <alignment vertical="center"/>
    </xf>
    <xf numFmtId="4" fontId="33" fillId="25" borderId="200" applyNumberFormat="0" applyProtection="0">
      <alignment horizontal="left" vertical="center" indent="1"/>
    </xf>
    <xf numFmtId="0" fontId="107" fillId="29" borderId="201" applyNumberFormat="0" applyProtection="0">
      <alignment horizontal="left" vertical="center" indent="1"/>
    </xf>
    <xf numFmtId="0" fontId="30" fillId="13" borderId="201" applyNumberFormat="0" applyProtection="0">
      <alignment horizontal="left" vertical="center" indent="1"/>
    </xf>
    <xf numFmtId="0" fontId="30" fillId="26" borderId="201" applyNumberFormat="0" applyProtection="0">
      <alignment horizontal="left" vertical="center" indent="1"/>
    </xf>
    <xf numFmtId="0" fontId="30" fillId="4" borderId="201" applyNumberFormat="0" applyProtection="0">
      <alignment horizontal="left" vertical="center" indent="1"/>
    </xf>
    <xf numFmtId="4" fontId="33" fillId="28" borderId="202" applyNumberFormat="0" applyProtection="0">
      <alignment horizontal="left" vertical="center" wrapText="1" indent="1"/>
    </xf>
    <xf numFmtId="4" fontId="99" fillId="95" borderId="201" applyNumberFormat="0" applyProtection="0">
      <alignment horizontal="right" vertical="center"/>
    </xf>
    <xf numFmtId="4" fontId="45" fillId="13" borderId="201" applyNumberFormat="0" applyProtection="0">
      <alignment horizontal="right" vertical="center"/>
    </xf>
    <xf numFmtId="4" fontId="35" fillId="29" borderId="201" applyNumberFormat="0" applyProtection="0">
      <alignment horizontal="left" vertical="center" indent="1"/>
    </xf>
    <xf numFmtId="0" fontId="43" fillId="28" borderId="203" applyNumberFormat="0" applyProtection="0">
      <alignment horizontal="left" vertical="top" wrapText="1" indent="1"/>
    </xf>
    <xf numFmtId="4" fontId="39" fillId="29" borderId="201" applyNumberFormat="0" applyProtection="0">
      <alignment horizontal="right"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4" fontId="97" fillId="29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3" fillId="25" borderId="204" applyNumberFormat="0" applyProtection="0">
      <alignment horizontal="left" vertical="center" indent="1"/>
    </xf>
    <xf numFmtId="4" fontId="35" fillId="26" borderId="204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11" borderId="205" applyNumberFormat="0" applyProtection="0">
      <alignment horizontal="right" vertical="center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0" fontId="107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30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30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3" fillId="28" borderId="206" applyNumberFormat="0" applyProtection="0">
      <alignment horizontal="left" vertical="center" wrapText="1" indent="1"/>
    </xf>
    <xf numFmtId="4" fontId="35" fillId="29" borderId="205" applyNumberFormat="0" applyProtection="0">
      <alignment horizontal="left" vertical="center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5" fillId="30" borderId="205" applyNumberFormat="0" applyProtection="0">
      <alignment vertical="center"/>
    </xf>
    <xf numFmtId="0" fontId="30" fillId="4" borderId="205" applyNumberFormat="0" applyProtection="0">
      <alignment horizontal="left" vertical="top" indent="1"/>
    </xf>
    <xf numFmtId="0" fontId="30" fillId="4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26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30" fillId="13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107" fillId="29" borderId="205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3" fillId="28" borderId="206" applyNumberFormat="0" applyProtection="0">
      <alignment horizontal="left" vertical="center" wrapText="1" indent="1"/>
    </xf>
    <xf numFmtId="4" fontId="35" fillId="20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5" borderId="205" applyNumberFormat="0" applyProtection="0">
      <alignment horizontal="right" vertical="center"/>
    </xf>
    <xf numFmtId="0" fontId="33" fillId="18" borderId="205" applyNumberFormat="0" applyProtection="0">
      <alignment horizontal="left" vertical="top" indent="1"/>
    </xf>
    <xf numFmtId="4" fontId="33" fillId="18" borderId="205" applyNumberFormat="0" applyProtection="0">
      <alignment horizontal="left" vertical="center" indent="1"/>
    </xf>
    <xf numFmtId="4" fontId="34" fillId="18" borderId="205" applyNumberFormat="0" applyProtection="0">
      <alignment vertical="center"/>
    </xf>
    <xf numFmtId="4" fontId="97" fillId="29" borderId="205" applyNumberFormat="0" applyProtection="0">
      <alignment vertical="center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3" fillId="17" borderId="214" applyNumberFormat="0" applyProtection="0">
      <alignment vertical="center"/>
    </xf>
    <xf numFmtId="4" fontId="34" fillId="18" borderId="214" applyNumberFormat="0" applyProtection="0">
      <alignment vertical="center"/>
    </xf>
    <xf numFmtId="4" fontId="33" fillId="18" borderId="214" applyNumberFormat="0" applyProtection="0">
      <alignment horizontal="left" vertical="center" indent="1"/>
    </xf>
    <xf numFmtId="0" fontId="33" fillId="18" borderId="214" applyNumberFormat="0" applyProtection="0">
      <alignment horizontal="left" vertical="top" indent="1"/>
    </xf>
    <xf numFmtId="4" fontId="35" fillId="15" borderId="214" applyNumberFormat="0" applyProtection="0">
      <alignment horizontal="right" vertical="center"/>
    </xf>
    <xf numFmtId="4" fontId="35" fillId="12" borderId="214" applyNumberFormat="0" applyProtection="0">
      <alignment horizontal="right" vertical="center"/>
    </xf>
    <xf numFmtId="4" fontId="35" fillId="19" borderId="214" applyNumberFormat="0" applyProtection="0">
      <alignment horizontal="right" vertical="center"/>
    </xf>
    <xf numFmtId="4" fontId="35" fillId="20" borderId="214" applyNumberFormat="0" applyProtection="0">
      <alignment horizontal="right" vertical="center"/>
    </xf>
    <xf numFmtId="4" fontId="35" fillId="21" borderId="214" applyNumberFormat="0" applyProtection="0">
      <alignment horizontal="right" vertical="center"/>
    </xf>
    <xf numFmtId="4" fontId="35" fillId="22" borderId="214" applyNumberFormat="0" applyProtection="0">
      <alignment horizontal="right" vertical="center"/>
    </xf>
    <xf numFmtId="4" fontId="35" fillId="16" borderId="214" applyNumberFormat="0" applyProtection="0">
      <alignment horizontal="right" vertical="center"/>
    </xf>
    <xf numFmtId="4" fontId="35" fillId="23" borderId="214" applyNumberFormat="0" applyProtection="0">
      <alignment horizontal="right" vertical="center"/>
    </xf>
    <xf numFmtId="4" fontId="35" fillId="24" borderId="214" applyNumberFormat="0" applyProtection="0">
      <alignment horizontal="right" vertical="center"/>
    </xf>
    <xf numFmtId="4" fontId="33" fillId="25" borderId="213" applyNumberFormat="0" applyProtection="0">
      <alignment horizontal="left" vertical="center" wrapText="1" indent="1"/>
    </xf>
    <xf numFmtId="4" fontId="35" fillId="26" borderId="213" applyNumberFormat="0" applyProtection="0">
      <alignment horizontal="left" vertical="center" indent="1"/>
    </xf>
    <xf numFmtId="4" fontId="35" fillId="11" borderId="214" applyNumberFormat="0" applyProtection="0">
      <alignment horizontal="right" vertical="center"/>
    </xf>
    <xf numFmtId="0" fontId="40" fillId="29" borderId="214" applyNumberFormat="0" applyProtection="0">
      <alignment horizontal="left" vertical="center" indent="1"/>
    </xf>
    <xf numFmtId="0" fontId="30" fillId="27" borderId="214" applyNumberFormat="0" applyProtection="0">
      <alignment horizontal="left" vertical="top" indent="1"/>
    </xf>
    <xf numFmtId="0" fontId="41" fillId="13" borderId="214" applyNumberFormat="0" applyProtection="0">
      <alignment horizontal="left" vertical="center" indent="1"/>
    </xf>
    <xf numFmtId="0" fontId="30" fillId="28" borderId="214" applyNumberFormat="0" applyProtection="0">
      <alignment horizontal="left" vertical="top" indent="1"/>
    </xf>
    <xf numFmtId="0" fontId="44" fillId="26" borderId="214" applyNumberFormat="0" applyProtection="0">
      <alignment horizontal="left" vertical="center" indent="1"/>
    </xf>
    <xf numFmtId="0" fontId="30" fillId="8" borderId="214" applyNumberFormat="0" applyProtection="0">
      <alignment horizontal="left" vertical="top" indent="1"/>
    </xf>
    <xf numFmtId="0" fontId="30" fillId="14" borderId="214" applyNumberFormat="0" applyProtection="0">
      <alignment horizontal="left" vertical="center" indent="1"/>
    </xf>
    <xf numFmtId="0" fontId="30" fillId="4" borderId="214" applyNumberFormat="0" applyProtection="0">
      <alignment horizontal="left" vertical="top" indent="1"/>
    </xf>
    <xf numFmtId="4" fontId="33" fillId="11" borderId="213" applyNumberFormat="0" applyProtection="0">
      <alignment horizontal="left" vertical="center" indent="1"/>
    </xf>
    <xf numFmtId="4" fontId="35" fillId="30" borderId="214" applyNumberFormat="0" applyProtection="0">
      <alignment vertical="center"/>
    </xf>
    <xf numFmtId="4" fontId="38" fillId="30" borderId="214" applyNumberFormat="0" applyProtection="0">
      <alignment vertical="center"/>
    </xf>
    <xf numFmtId="4" fontId="35" fillId="30" borderId="214" applyNumberFormat="0" applyProtection="0">
      <alignment horizontal="left" vertical="center" indent="1"/>
    </xf>
    <xf numFmtId="0" fontId="35" fillId="30" borderId="214" applyNumberFormat="0" applyProtection="0">
      <alignment horizontal="left" vertical="top" indent="1"/>
    </xf>
    <xf numFmtId="4" fontId="35" fillId="26" borderId="214" applyNumberFormat="0" applyProtection="0">
      <alignment horizontal="right" vertical="center"/>
    </xf>
    <xf numFmtId="4" fontId="45" fillId="26" borderId="214" applyNumberFormat="0" applyProtection="0">
      <alignment horizontal="right" vertical="center"/>
    </xf>
    <xf numFmtId="4" fontId="33" fillId="29" borderId="214" applyNumberFormat="0" applyProtection="0">
      <alignment horizontal="left" vertical="center" indent="1"/>
    </xf>
    <xf numFmtId="0" fontId="43" fillId="28" borderId="214" applyNumberFormat="0" applyProtection="0">
      <alignment horizontal="left" vertical="top" indent="1"/>
    </xf>
    <xf numFmtId="4" fontId="39" fillId="26" borderId="214" applyNumberFormat="0" applyProtection="0">
      <alignment horizontal="right" vertical="center"/>
    </xf>
    <xf numFmtId="4" fontId="97" fillId="29" borderId="214" applyNumberFormat="0" applyProtection="0">
      <alignment vertical="center"/>
    </xf>
    <xf numFmtId="4" fontId="33" fillId="25" borderId="213" applyNumberFormat="0" applyProtection="0">
      <alignment horizontal="left" vertical="center" indent="1"/>
    </xf>
    <xf numFmtId="0" fontId="107" fillId="29" borderId="214" applyNumberFormat="0" applyProtection="0">
      <alignment horizontal="left" vertical="center" indent="1"/>
    </xf>
    <xf numFmtId="0" fontId="30" fillId="13" borderId="214" applyNumberFormat="0" applyProtection="0">
      <alignment horizontal="left" vertical="center" indent="1"/>
    </xf>
    <xf numFmtId="0" fontId="30" fillId="26" borderId="214" applyNumberFormat="0" applyProtection="0">
      <alignment horizontal="left" vertical="center" indent="1"/>
    </xf>
    <xf numFmtId="0" fontId="30" fillId="4" borderId="214" applyNumberFormat="0" applyProtection="0">
      <alignment horizontal="left" vertical="center" indent="1"/>
    </xf>
    <xf numFmtId="4" fontId="33" fillId="28" borderId="215" applyNumberFormat="0" applyProtection="0">
      <alignment horizontal="left" vertical="center" wrapText="1" indent="1"/>
    </xf>
    <xf numFmtId="4" fontId="99" fillId="95" borderId="214" applyNumberFormat="0" applyProtection="0">
      <alignment horizontal="right" vertical="center"/>
    </xf>
    <xf numFmtId="4" fontId="45" fillId="13" borderId="214" applyNumberFormat="0" applyProtection="0">
      <alignment horizontal="right" vertical="center"/>
    </xf>
    <xf numFmtId="4" fontId="35" fillId="29" borderId="214" applyNumberFormat="0" applyProtection="0">
      <alignment horizontal="left" vertical="center" indent="1"/>
    </xf>
    <xf numFmtId="0" fontId="43" fillId="28" borderId="216" applyNumberFormat="0" applyProtection="0">
      <alignment horizontal="left" vertical="top" wrapText="1" indent="1"/>
    </xf>
    <xf numFmtId="4" fontId="39" fillId="29" borderId="214" applyNumberFormat="0" applyProtection="0">
      <alignment horizontal="right" vertical="center"/>
    </xf>
    <xf numFmtId="4" fontId="38" fillId="30" borderId="218" applyNumberFormat="0" applyProtection="0">
      <alignment vertical="center"/>
    </xf>
    <xf numFmtId="4" fontId="35" fillId="30" borderId="218" applyNumberFormat="0" applyProtection="0">
      <alignment horizontal="left" vertical="center" indent="1"/>
    </xf>
    <xf numFmtId="4" fontId="97" fillId="29" borderId="218" applyNumberFormat="0" applyProtection="0">
      <alignment vertical="center"/>
    </xf>
    <xf numFmtId="4" fontId="34" fillId="18" borderId="218" applyNumberFormat="0" applyProtection="0">
      <alignment vertical="center"/>
    </xf>
    <xf numFmtId="4" fontId="33" fillId="18" borderId="218" applyNumberFormat="0" applyProtection="0">
      <alignment horizontal="left" vertical="center" indent="1"/>
    </xf>
    <xf numFmtId="0" fontId="33" fillId="18" borderId="218" applyNumberFormat="0" applyProtection="0">
      <alignment horizontal="left" vertical="top" indent="1"/>
    </xf>
    <xf numFmtId="4" fontId="35" fillId="15" borderId="218" applyNumberFormat="0" applyProtection="0">
      <alignment horizontal="right" vertical="center"/>
    </xf>
    <xf numFmtId="4" fontId="35" fillId="12" borderId="218" applyNumberFormat="0" applyProtection="0">
      <alignment horizontal="right" vertical="center"/>
    </xf>
    <xf numFmtId="4" fontId="35" fillId="19" borderId="218" applyNumberFormat="0" applyProtection="0">
      <alignment horizontal="right" vertical="center"/>
    </xf>
    <xf numFmtId="4" fontId="35" fillId="20" borderId="218" applyNumberFormat="0" applyProtection="0">
      <alignment horizontal="right" vertical="center"/>
    </xf>
    <xf numFmtId="4" fontId="35" fillId="21" borderId="218" applyNumberFormat="0" applyProtection="0">
      <alignment horizontal="right" vertical="center"/>
    </xf>
    <xf numFmtId="4" fontId="35" fillId="22" borderId="218" applyNumberFormat="0" applyProtection="0">
      <alignment horizontal="right" vertical="center"/>
    </xf>
    <xf numFmtId="4" fontId="35" fillId="16" borderId="218" applyNumberFormat="0" applyProtection="0">
      <alignment horizontal="right" vertical="center"/>
    </xf>
    <xf numFmtId="4" fontId="35" fillId="23" borderId="218" applyNumberFormat="0" applyProtection="0">
      <alignment horizontal="right" vertical="center"/>
    </xf>
    <xf numFmtId="4" fontId="35" fillId="24" borderId="218" applyNumberFormat="0" applyProtection="0">
      <alignment horizontal="right" vertical="center"/>
    </xf>
    <xf numFmtId="4" fontId="33" fillId="25" borderId="217" applyNumberFormat="0" applyProtection="0">
      <alignment horizontal="left" vertical="center" indent="1"/>
    </xf>
    <xf numFmtId="4" fontId="35" fillId="26" borderId="217" applyNumberFormat="0" applyProtection="0">
      <alignment horizontal="left" vertical="center" indent="1"/>
    </xf>
    <xf numFmtId="0" fontId="35" fillId="30" borderId="218" applyNumberFormat="0" applyProtection="0">
      <alignment horizontal="left" vertical="top" indent="1"/>
    </xf>
    <xf numFmtId="4" fontId="35" fillId="11" borderId="218" applyNumberFormat="0" applyProtection="0">
      <alignment horizontal="right" vertical="center"/>
    </xf>
    <xf numFmtId="4" fontId="99" fillId="95" borderId="218" applyNumberFormat="0" applyProtection="0">
      <alignment horizontal="right" vertical="center"/>
    </xf>
    <xf numFmtId="4" fontId="45" fillId="13" borderId="218" applyNumberFormat="0" applyProtection="0">
      <alignment horizontal="right" vertical="center"/>
    </xf>
    <xf numFmtId="0" fontId="107" fillId="29" borderId="218" applyNumberFormat="0" applyProtection="0">
      <alignment horizontal="left" vertical="center" indent="1"/>
    </xf>
    <xf numFmtId="0" fontId="30" fillId="27" borderId="218" applyNumberFormat="0" applyProtection="0">
      <alignment horizontal="left" vertical="top" indent="1"/>
    </xf>
    <xf numFmtId="0" fontId="30" fillId="13" borderId="218" applyNumberFormat="0" applyProtection="0">
      <alignment horizontal="left" vertical="center" indent="1"/>
    </xf>
    <xf numFmtId="0" fontId="30" fillId="28" borderId="218" applyNumberFormat="0" applyProtection="0">
      <alignment horizontal="left" vertical="top" indent="1"/>
    </xf>
    <xf numFmtId="0" fontId="30" fillId="26" borderId="218" applyNumberFormat="0" applyProtection="0">
      <alignment horizontal="left" vertical="center" indent="1"/>
    </xf>
    <xf numFmtId="0" fontId="30" fillId="8" borderId="218" applyNumberFormat="0" applyProtection="0">
      <alignment horizontal="left" vertical="top" indent="1"/>
    </xf>
    <xf numFmtId="0" fontId="30" fillId="4" borderId="218" applyNumberFormat="0" applyProtection="0">
      <alignment horizontal="left" vertical="center" indent="1"/>
    </xf>
    <xf numFmtId="0" fontId="30" fillId="4" borderId="218" applyNumberFormat="0" applyProtection="0">
      <alignment horizontal="left" vertical="top" indent="1"/>
    </xf>
    <xf numFmtId="4" fontId="33" fillId="28" borderId="219" applyNumberFormat="0" applyProtection="0">
      <alignment horizontal="left" vertical="center" wrapText="1" indent="1"/>
    </xf>
    <xf numFmtId="4" fontId="35" fillId="29" borderId="218" applyNumberFormat="0" applyProtection="0">
      <alignment horizontal="left" vertical="center" indent="1"/>
    </xf>
    <xf numFmtId="4" fontId="35" fillId="30" borderId="218" applyNumberFormat="0" applyProtection="0">
      <alignment vertical="center"/>
    </xf>
    <xf numFmtId="4" fontId="38" fillId="30" borderId="218" applyNumberFormat="0" applyProtection="0">
      <alignment vertical="center"/>
    </xf>
    <xf numFmtId="4" fontId="35" fillId="30" borderId="218" applyNumberFormat="0" applyProtection="0">
      <alignment horizontal="left" vertical="center" indent="1"/>
    </xf>
    <xf numFmtId="0" fontId="35" fillId="30" borderId="218" applyNumberFormat="0" applyProtection="0">
      <alignment horizontal="left" vertical="top" indent="1"/>
    </xf>
    <xf numFmtId="4" fontId="99" fillId="95" borderId="218" applyNumberFormat="0" applyProtection="0">
      <alignment horizontal="right" vertical="center"/>
    </xf>
    <xf numFmtId="4" fontId="45" fillId="13" borderId="218" applyNumberFormat="0" applyProtection="0">
      <alignment horizontal="right" vertical="center"/>
    </xf>
    <xf numFmtId="4" fontId="35" fillId="29" borderId="218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9" fillId="29" borderId="218" applyNumberFormat="0" applyProtection="0">
      <alignment horizontal="right" vertical="center"/>
    </xf>
    <xf numFmtId="4" fontId="35" fillId="30" borderId="218" applyNumberFormat="0" applyProtection="0">
      <alignment vertical="center"/>
    </xf>
    <xf numFmtId="0" fontId="30" fillId="4" borderId="218" applyNumberFormat="0" applyProtection="0">
      <alignment horizontal="left" vertical="top" indent="1"/>
    </xf>
    <xf numFmtId="0" fontId="30" fillId="4" borderId="218" applyNumberFormat="0" applyProtection="0">
      <alignment horizontal="left" vertical="center" indent="1"/>
    </xf>
    <xf numFmtId="0" fontId="30" fillId="8" borderId="218" applyNumberFormat="0" applyProtection="0">
      <alignment horizontal="left" vertical="top" indent="1"/>
    </xf>
    <xf numFmtId="0" fontId="30" fillId="26" borderId="218" applyNumberFormat="0" applyProtection="0">
      <alignment horizontal="left" vertical="center" indent="1"/>
    </xf>
    <xf numFmtId="0" fontId="30" fillId="28" borderId="218" applyNumberFormat="0" applyProtection="0">
      <alignment horizontal="left" vertical="top" indent="1"/>
    </xf>
    <xf numFmtId="0" fontId="30" fillId="13" borderId="218" applyNumberFormat="0" applyProtection="0">
      <alignment horizontal="left" vertical="center" indent="1"/>
    </xf>
    <xf numFmtId="0" fontId="30" fillId="27" borderId="218" applyNumberFormat="0" applyProtection="0">
      <alignment horizontal="left" vertical="top" indent="1"/>
    </xf>
    <xf numFmtId="0" fontId="107" fillId="29" borderId="218" applyNumberFormat="0" applyProtection="0">
      <alignment horizontal="left" vertical="center" indent="1"/>
    </xf>
    <xf numFmtId="4" fontId="35" fillId="11" borderId="218" applyNumberFormat="0" applyProtection="0">
      <alignment horizontal="right" vertical="center"/>
    </xf>
    <xf numFmtId="4" fontId="35" fillId="24" borderId="218" applyNumberFormat="0" applyProtection="0">
      <alignment horizontal="right" vertical="center"/>
    </xf>
    <xf numFmtId="4" fontId="35" fillId="23" borderId="218" applyNumberFormat="0" applyProtection="0">
      <alignment horizontal="right" vertical="center"/>
    </xf>
    <xf numFmtId="4" fontId="35" fillId="16" borderId="218" applyNumberFormat="0" applyProtection="0">
      <alignment horizontal="right" vertical="center"/>
    </xf>
    <xf numFmtId="4" fontId="35" fillId="22" borderId="218" applyNumberFormat="0" applyProtection="0">
      <alignment horizontal="right" vertical="center"/>
    </xf>
    <xf numFmtId="4" fontId="35" fillId="21" borderId="218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4" fontId="35" fillId="20" borderId="218" applyNumberFormat="0" applyProtection="0">
      <alignment horizontal="right" vertical="center"/>
    </xf>
    <xf numFmtId="4" fontId="35" fillId="19" borderId="218" applyNumberFormat="0" applyProtection="0">
      <alignment horizontal="right" vertical="center"/>
    </xf>
    <xf numFmtId="4" fontId="35" fillId="12" borderId="218" applyNumberFormat="0" applyProtection="0">
      <alignment horizontal="right" vertical="center"/>
    </xf>
    <xf numFmtId="4" fontId="35" fillId="15" borderId="218" applyNumberFormat="0" applyProtection="0">
      <alignment horizontal="right" vertical="center"/>
    </xf>
    <xf numFmtId="0" fontId="33" fillId="18" borderId="218" applyNumberFormat="0" applyProtection="0">
      <alignment horizontal="left" vertical="top" indent="1"/>
    </xf>
    <xf numFmtId="4" fontId="33" fillId="18" borderId="218" applyNumberFormat="0" applyProtection="0">
      <alignment horizontal="left" vertical="center" indent="1"/>
    </xf>
    <xf numFmtId="4" fontId="34" fillId="18" borderId="218" applyNumberFormat="0" applyProtection="0">
      <alignment vertical="center"/>
    </xf>
    <xf numFmtId="4" fontId="97" fillId="29" borderId="218" applyNumberFormat="0" applyProtection="0">
      <alignment vertical="center"/>
    </xf>
    <xf numFmtId="0" fontId="43" fillId="28" borderId="220" applyNumberFormat="0" applyProtection="0">
      <alignment horizontal="left" vertical="top" wrapText="1" indent="1"/>
    </xf>
    <xf numFmtId="4" fontId="39" fillId="29" borderId="218" applyNumberFormat="0" applyProtection="0">
      <alignment horizontal="right" vertical="center"/>
    </xf>
  </cellStyleXfs>
  <cellXfs count="329">
    <xf numFmtId="0" fontId="0" fillId="0" borderId="0" xfId="0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6" fillId="0" borderId="0" xfId="0" applyFont="1"/>
    <xf numFmtId="0" fontId="11" fillId="0" borderId="10" xfId="0" applyFont="1" applyBorder="1"/>
    <xf numFmtId="0" fontId="11" fillId="0" borderId="11" xfId="0" applyFont="1" applyBorder="1"/>
    <xf numFmtId="0" fontId="15" fillId="0" borderId="0" xfId="0" applyFont="1"/>
    <xf numFmtId="14" fontId="8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13" fillId="0" borderId="0" xfId="0" applyFont="1" applyBorder="1"/>
    <xf numFmtId="166" fontId="12" fillId="0" borderId="0" xfId="0" applyNumberFormat="1" applyFont="1" applyFill="1" applyBorder="1"/>
    <xf numFmtId="165" fontId="11" fillId="0" borderId="0" xfId="0" applyNumberFormat="1" applyFont="1" applyFill="1" applyBorder="1"/>
    <xf numFmtId="4" fontId="12" fillId="0" borderId="0" xfId="0" applyNumberFormat="1" applyFont="1" applyFill="1" applyBorder="1"/>
    <xf numFmtId="0" fontId="10" fillId="0" borderId="1" xfId="0" applyFont="1" applyBorder="1" applyAlignment="1">
      <alignment horizontal="left"/>
    </xf>
    <xf numFmtId="0" fontId="14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Alignment="1">
      <alignment shrinkToFit="1"/>
    </xf>
    <xf numFmtId="0" fontId="17" fillId="3" borderId="22" xfId="0" applyFont="1" applyFill="1" applyBorder="1" applyAlignment="1">
      <alignment horizontal="center"/>
    </xf>
    <xf numFmtId="168" fontId="15" fillId="0" borderId="0" xfId="0" applyNumberFormat="1" applyFont="1"/>
    <xf numFmtId="165" fontId="11" fillId="0" borderId="23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4" fontId="8" fillId="4" borderId="2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164" fontId="11" fillId="0" borderId="12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2" borderId="3" xfId="0" applyNumberFormat="1" applyFont="1" applyFill="1" applyBorder="1"/>
    <xf numFmtId="0" fontId="10" fillId="0" borderId="25" xfId="0" applyFont="1" applyBorder="1"/>
    <xf numFmtId="0" fontId="12" fillId="5" borderId="26" xfId="0" applyFont="1" applyFill="1" applyBorder="1"/>
    <xf numFmtId="0" fontId="9" fillId="0" borderId="0" xfId="0" applyFont="1" applyBorder="1"/>
    <xf numFmtId="0" fontId="9" fillId="0" borderId="0" xfId="0" applyFont="1"/>
    <xf numFmtId="4" fontId="15" fillId="0" borderId="14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0" fontId="11" fillId="0" borderId="27" xfId="0" applyFont="1" applyBorder="1"/>
    <xf numFmtId="0" fontId="0" fillId="0" borderId="28" xfId="0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/>
    <xf numFmtId="0" fontId="12" fillId="0" borderId="0" xfId="0" applyFont="1" applyFill="1"/>
    <xf numFmtId="0" fontId="21" fillId="0" borderId="0" xfId="0" applyFont="1"/>
    <xf numFmtId="0" fontId="11" fillId="0" borderId="5" xfId="0" applyFont="1" applyFill="1" applyBorder="1"/>
    <xf numFmtId="0" fontId="11" fillId="0" borderId="29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2" fillId="5" borderId="13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49" fontId="10" fillId="6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0" fillId="0" borderId="33" xfId="0" applyBorder="1"/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3" fontId="20" fillId="6" borderId="38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49" fontId="10" fillId="6" borderId="39" xfId="0" applyNumberFormat="1" applyFont="1" applyFill="1" applyBorder="1" applyAlignment="1">
      <alignment horizontal="center" vertical="center" wrapText="1"/>
    </xf>
    <xf numFmtId="49" fontId="10" fillId="6" borderId="40" xfId="0" applyNumberFormat="1" applyFont="1" applyFill="1" applyBorder="1" applyAlignment="1">
      <alignment horizontal="center" vertical="center" wrapText="1"/>
    </xf>
    <xf numFmtId="49" fontId="10" fillId="6" borderId="41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center" vertical="center" wrapText="1"/>
    </xf>
    <xf numFmtId="49" fontId="10" fillId="6" borderId="43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45" xfId="0" applyNumberFormat="1" applyFont="1" applyFill="1" applyBorder="1" applyAlignment="1">
      <alignment horizontal="center" vertical="center" wrapText="1"/>
    </xf>
    <xf numFmtId="49" fontId="10" fillId="6" borderId="46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0" borderId="0" xfId="0" applyBorder="1"/>
    <xf numFmtId="10" fontId="21" fillId="0" borderId="49" xfId="0" applyNumberFormat="1" applyFont="1" applyFill="1" applyBorder="1" applyAlignment="1">
      <alignment horizontal="right" vertical="center"/>
    </xf>
    <xf numFmtId="10" fontId="21" fillId="0" borderId="34" xfId="0" applyNumberFormat="1" applyFont="1" applyFill="1" applyBorder="1" applyAlignment="1">
      <alignment horizontal="right" vertical="center"/>
    </xf>
    <xf numFmtId="10" fontId="21" fillId="0" borderId="35" xfId="0" applyNumberFormat="1" applyFont="1" applyFill="1" applyBorder="1" applyAlignment="1">
      <alignment horizontal="right" vertical="center"/>
    </xf>
    <xf numFmtId="10" fontId="21" fillId="0" borderId="39" xfId="0" applyNumberFormat="1" applyFont="1" applyFill="1" applyBorder="1" applyAlignment="1">
      <alignment horizontal="right" vertical="center"/>
    </xf>
    <xf numFmtId="10" fontId="21" fillId="0" borderId="50" xfId="0" applyNumberFormat="1" applyFont="1" applyFill="1" applyBorder="1" applyAlignment="1">
      <alignment horizontal="right" vertical="center"/>
    </xf>
    <xf numFmtId="10" fontId="21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1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1" fillId="0" borderId="39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65" fontId="11" fillId="0" borderId="58" xfId="0" applyNumberFormat="1" applyFont="1" applyFill="1" applyBorder="1"/>
    <xf numFmtId="0" fontId="0" fillId="0" borderId="58" xfId="0" applyBorder="1"/>
    <xf numFmtId="0" fontId="10" fillId="7" borderId="8" xfId="0" applyFont="1" applyFill="1" applyBorder="1" applyAlignment="1">
      <alignment horizontal="right"/>
    </xf>
    <xf numFmtId="0" fontId="14" fillId="0" borderId="4" xfId="0" applyFont="1" applyBorder="1"/>
    <xf numFmtId="0" fontId="0" fillId="0" borderId="39" xfId="0" applyBorder="1" applyAlignment="1">
      <alignment horizontal="center"/>
    </xf>
    <xf numFmtId="14" fontId="10" fillId="7" borderId="7" xfId="0" applyNumberFormat="1" applyFont="1" applyFill="1" applyBorder="1" applyAlignment="1">
      <alignment horizontal="left"/>
    </xf>
    <xf numFmtId="167" fontId="10" fillId="0" borderId="8" xfId="0" applyNumberFormat="1" applyFont="1" applyFill="1" applyBorder="1" applyAlignment="1">
      <alignment horizontal="right"/>
    </xf>
    <xf numFmtId="0" fontId="12" fillId="5" borderId="4" xfId="0" applyFont="1" applyFill="1" applyBorder="1"/>
    <xf numFmtId="0" fontId="20" fillId="5" borderId="12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4" fontId="12" fillId="5" borderId="13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14" fontId="10" fillId="0" borderId="8" xfId="0" applyNumberFormat="1" applyFont="1" applyFill="1" applyBorder="1" applyAlignment="1">
      <alignment horizontal="right"/>
    </xf>
    <xf numFmtId="14" fontId="10" fillId="0" borderId="7" xfId="0" applyNumberFormat="1" applyFont="1" applyFill="1" applyBorder="1" applyAlignment="1">
      <alignment horizontal="left"/>
    </xf>
    <xf numFmtId="170" fontId="17" fillId="3" borderId="22" xfId="0" applyNumberFormat="1" applyFont="1" applyFill="1" applyBorder="1" applyAlignment="1">
      <alignment horizontal="center" vertical="center"/>
    </xf>
    <xf numFmtId="0" fontId="12" fillId="5" borderId="59" xfId="0" applyFont="1" applyFill="1" applyBorder="1"/>
    <xf numFmtId="0" fontId="12" fillId="5" borderId="15" xfId="0" applyFont="1" applyFill="1" applyBorder="1" applyAlignment="1">
      <alignment horizontal="center"/>
    </xf>
    <xf numFmtId="2" fontId="12" fillId="5" borderId="60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0" fillId="7" borderId="61" xfId="0" applyFont="1" applyFill="1" applyBorder="1" applyAlignment="1">
      <alignment horizontal="right"/>
    </xf>
    <xf numFmtId="0" fontId="15" fillId="0" borderId="0" xfId="0" applyFont="1" applyFill="1"/>
    <xf numFmtId="4" fontId="12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0" fillId="0" borderId="61" xfId="0" applyNumberFormat="1" applyFont="1" applyFill="1" applyBorder="1" applyAlignment="1">
      <alignment horizontal="right"/>
    </xf>
    <xf numFmtId="2" fontId="21" fillId="5" borderId="1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7" borderId="62" xfId="0" applyFont="1" applyFill="1" applyBorder="1" applyAlignment="1">
      <alignment horizontal="right"/>
    </xf>
    <xf numFmtId="14" fontId="10" fillId="7" borderId="63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right" vertical="center"/>
    </xf>
    <xf numFmtId="14" fontId="10" fillId="6" borderId="64" xfId="0" applyNumberFormat="1" applyFont="1" applyFill="1" applyBorder="1" applyAlignment="1">
      <alignment horizontal="right" vertical="center"/>
    </xf>
    <xf numFmtId="14" fontId="10" fillId="6" borderId="65" xfId="0" applyNumberFormat="1" applyFont="1" applyFill="1" applyBorder="1" applyAlignment="1">
      <alignment horizontal="right" vertical="center"/>
    </xf>
    <xf numFmtId="49" fontId="10" fillId="6" borderId="21" xfId="0" applyNumberFormat="1" applyFont="1" applyFill="1" applyBorder="1" applyAlignment="1">
      <alignment horizontal="left" vertical="center" shrinkToFit="1"/>
    </xf>
    <xf numFmtId="49" fontId="10" fillId="6" borderId="64" xfId="0" applyNumberFormat="1" applyFont="1" applyFill="1" applyBorder="1" applyAlignment="1">
      <alignment horizontal="left" vertical="center" wrapText="1"/>
    </xf>
    <xf numFmtId="49" fontId="10" fillId="6" borderId="66" xfId="0" applyNumberFormat="1" applyFont="1" applyFill="1" applyBorder="1" applyAlignment="1">
      <alignment horizontal="left" vertical="center" wrapText="1"/>
    </xf>
    <xf numFmtId="49" fontId="10" fillId="6" borderId="67" xfId="0" applyNumberFormat="1" applyFont="1" applyFill="1" applyBorder="1" applyAlignment="1">
      <alignment horizontal="left" vertical="center" wrapText="1"/>
    </xf>
    <xf numFmtId="49" fontId="10" fillId="6" borderId="18" xfId="0" applyNumberFormat="1" applyFont="1" applyFill="1" applyBorder="1" applyAlignment="1">
      <alignment horizontal="left" vertical="center" wrapText="1"/>
    </xf>
    <xf numFmtId="14" fontId="10" fillId="6" borderId="68" xfId="0" applyNumberFormat="1" applyFont="1" applyFill="1" applyBorder="1" applyAlignment="1">
      <alignment horizontal="right" vertical="center" shrinkToFit="1"/>
    </xf>
    <xf numFmtId="14" fontId="10" fillId="6" borderId="69" xfId="0" applyNumberFormat="1" applyFont="1" applyFill="1" applyBorder="1" applyAlignment="1">
      <alignment horizontal="right" vertical="center" wrapText="1"/>
    </xf>
    <xf numFmtId="14" fontId="10" fillId="6" borderId="70" xfId="0" applyNumberFormat="1" applyFont="1" applyFill="1" applyBorder="1" applyAlignment="1">
      <alignment horizontal="right" vertical="center" wrapText="1"/>
    </xf>
    <xf numFmtId="2" fontId="15" fillId="0" borderId="0" xfId="0" applyNumberFormat="1" applyFont="1"/>
    <xf numFmtId="170" fontId="17" fillId="3" borderId="22" xfId="0" applyNumberFormat="1" applyFont="1" applyFill="1" applyBorder="1" applyAlignment="1" applyProtection="1">
      <alignment horizontal="center" vertical="center"/>
    </xf>
    <xf numFmtId="14" fontId="22" fillId="8" borderId="22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/>
    <xf numFmtId="169" fontId="25" fillId="0" borderId="0" xfId="0" applyNumberFormat="1" applyFont="1"/>
    <xf numFmtId="172" fontId="25" fillId="0" borderId="0" xfId="0" applyNumberFormat="1" applyFont="1"/>
    <xf numFmtId="0" fontId="25" fillId="0" borderId="0" xfId="0" applyFont="1" applyFill="1"/>
    <xf numFmtId="171" fontId="25" fillId="0" borderId="0" xfId="0" applyNumberFormat="1" applyFont="1"/>
    <xf numFmtId="0" fontId="25" fillId="0" borderId="0" xfId="0" applyFont="1" applyFill="1" applyBorder="1"/>
    <xf numFmtId="1" fontId="29" fillId="9" borderId="85" xfId="0" applyNumberFormat="1" applyFont="1" applyFill="1" applyBorder="1" applyAlignment="1">
      <alignment horizontal="center" vertical="center"/>
    </xf>
    <xf numFmtId="169" fontId="28" fillId="10" borderId="48" xfId="0" applyNumberFormat="1" applyFont="1" applyFill="1" applyBorder="1" applyAlignment="1">
      <alignment horizontal="center" vertical="center"/>
    </xf>
    <xf numFmtId="165" fontId="25" fillId="0" borderId="48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Alignment="1">
      <alignment vertical="top"/>
    </xf>
    <xf numFmtId="165" fontId="25" fillId="0" borderId="0" xfId="0" applyNumberFormat="1" applyFont="1" applyFill="1"/>
    <xf numFmtId="0" fontId="25" fillId="0" borderId="0" xfId="0" applyFont="1" applyFill="1" applyBorder="1" applyAlignment="1"/>
    <xf numFmtId="4" fontId="25" fillId="0" borderId="0" xfId="0" applyNumberFormat="1" applyFont="1"/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14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5" fillId="0" borderId="0" xfId="0" applyNumberFormat="1" applyFont="1"/>
    <xf numFmtId="165" fontId="138" fillId="0" borderId="12" xfId="0" applyNumberFormat="1" applyFont="1" applyFill="1" applyBorder="1" applyAlignment="1">
      <alignment horizontal="center" vertical="center"/>
    </xf>
    <xf numFmtId="169" fontId="141" fillId="10" borderId="48" xfId="0" applyNumberFormat="1" applyFont="1" applyFill="1" applyBorder="1" applyAlignment="1">
      <alignment horizontal="center" vertical="center"/>
    </xf>
    <xf numFmtId="165" fontId="138" fillId="0" borderId="13" xfId="0" applyNumberFormat="1" applyFont="1" applyFill="1" applyBorder="1" applyAlignment="1">
      <alignment horizontal="center" vertical="center"/>
    </xf>
    <xf numFmtId="165" fontId="139" fillId="0" borderId="13" xfId="0" applyNumberFormat="1" applyFont="1" applyFill="1" applyBorder="1" applyAlignment="1">
      <alignment horizontal="center" vertical="center"/>
    </xf>
    <xf numFmtId="165" fontId="138" fillId="0" borderId="14" xfId="0" applyNumberFormat="1" applyFont="1" applyFill="1" applyBorder="1" applyAlignment="1">
      <alignment horizontal="center" vertical="center"/>
    </xf>
    <xf numFmtId="178" fontId="139" fillId="0" borderId="13" xfId="0" applyNumberFormat="1" applyFont="1" applyFill="1" applyBorder="1" applyAlignment="1">
      <alignment horizontal="center" vertical="center"/>
    </xf>
    <xf numFmtId="169" fontId="141" fillId="10" borderId="19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26" fillId="0" borderId="221" xfId="0" applyNumberFormat="1" applyFont="1" applyFill="1" applyBorder="1" applyAlignment="1">
      <alignment horizontal="center" vertical="center"/>
    </xf>
    <xf numFmtId="1" fontId="29" fillId="9" borderId="222" xfId="0" applyNumberFormat="1" applyFont="1" applyFill="1" applyBorder="1" applyAlignment="1">
      <alignment horizontal="center" vertical="center"/>
    </xf>
    <xf numFmtId="173" fontId="139" fillId="0" borderId="90" xfId="0" applyNumberFormat="1" applyFont="1" applyFill="1" applyBorder="1" applyAlignment="1">
      <alignment horizontal="center" vertical="center"/>
    </xf>
    <xf numFmtId="178" fontId="139" fillId="0" borderId="90" xfId="0" applyNumberFormat="1" applyFont="1" applyFill="1" applyBorder="1" applyAlignment="1">
      <alignment horizontal="center" vertical="center"/>
    </xf>
    <xf numFmtId="165" fontId="138" fillId="0" borderId="90" xfId="0" applyNumberFormat="1" applyFont="1" applyFill="1" applyBorder="1" applyAlignment="1">
      <alignment horizontal="center" vertical="center"/>
    </xf>
    <xf numFmtId="165" fontId="139" fillId="0" borderId="90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2" fillId="5" borderId="77" xfId="0" applyNumberFormat="1" applyFont="1" applyFill="1" applyBorder="1" applyAlignment="1">
      <alignment horizontal="right"/>
    </xf>
    <xf numFmtId="2" fontId="12" fillId="5" borderId="49" xfId="0" applyNumberFormat="1" applyFont="1" applyFill="1" applyBorder="1" applyAlignment="1">
      <alignment horizontal="right"/>
    </xf>
    <xf numFmtId="2" fontId="12" fillId="5" borderId="78" xfId="0" applyNumberFormat="1" applyFont="1" applyFill="1" applyBorder="1" applyAlignment="1">
      <alignment horizontal="right"/>
    </xf>
    <xf numFmtId="2" fontId="12" fillId="5" borderId="34" xfId="0" applyNumberFormat="1" applyFont="1" applyFill="1" applyBorder="1" applyAlignment="1">
      <alignment horizontal="right"/>
    </xf>
    <xf numFmtId="3" fontId="12" fillId="5" borderId="71" xfId="0" applyNumberFormat="1" applyFont="1" applyFill="1" applyBorder="1" applyAlignment="1">
      <alignment horizontal="right"/>
    </xf>
    <xf numFmtId="3" fontId="12" fillId="5" borderId="51" xfId="0" applyNumberFormat="1" applyFont="1" applyFill="1" applyBorder="1" applyAlignment="1">
      <alignment horizontal="right"/>
    </xf>
    <xf numFmtId="3" fontId="12" fillId="5" borderId="76" xfId="0" applyNumberFormat="1" applyFont="1" applyFill="1" applyBorder="1" applyAlignment="1">
      <alignment horizontal="right"/>
    </xf>
    <xf numFmtId="3" fontId="12" fillId="5" borderId="35" xfId="0" applyNumberFormat="1" applyFont="1" applyFill="1" applyBorder="1" applyAlignment="1">
      <alignment horizontal="right"/>
    </xf>
    <xf numFmtId="49" fontId="10" fillId="6" borderId="79" xfId="0" applyNumberFormat="1" applyFont="1" applyFill="1" applyBorder="1" applyAlignment="1">
      <alignment horizontal="center" vertical="center" wrapText="1"/>
    </xf>
    <xf numFmtId="49" fontId="10" fillId="6" borderId="31" xfId="0" applyNumberFormat="1" applyFont="1" applyFill="1" applyBorder="1" applyAlignment="1">
      <alignment horizontal="center" vertical="center" wrapText="1"/>
    </xf>
    <xf numFmtId="49" fontId="10" fillId="6" borderId="32" xfId="0" applyNumberFormat="1" applyFont="1" applyFill="1" applyBorder="1" applyAlignment="1">
      <alignment horizontal="center" vertical="center" wrapText="1"/>
    </xf>
    <xf numFmtId="49" fontId="22" fillId="8" borderId="25" xfId="0" applyNumberFormat="1" applyFont="1" applyFill="1" applyBorder="1" applyAlignment="1">
      <alignment horizontal="center" vertical="center"/>
    </xf>
    <xf numFmtId="49" fontId="22" fillId="8" borderId="8" xfId="0" applyNumberFormat="1" applyFont="1" applyFill="1" applyBorder="1" applyAlignment="1">
      <alignment horizontal="center" vertical="center"/>
    </xf>
    <xf numFmtId="49" fontId="22" fillId="8" borderId="9" xfId="0" applyNumberFormat="1" applyFont="1" applyFill="1" applyBorder="1" applyAlignment="1">
      <alignment horizontal="center" vertical="center"/>
    </xf>
    <xf numFmtId="49" fontId="10" fillId="6" borderId="80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81" xfId="0" applyNumberFormat="1" applyFont="1" applyFill="1" applyBorder="1" applyAlignment="1">
      <alignment horizontal="center" vertical="center" wrapText="1"/>
    </xf>
    <xf numFmtId="49" fontId="10" fillId="6" borderId="82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Alignment="1">
      <alignment horizontal="left"/>
    </xf>
    <xf numFmtId="2" fontId="15" fillId="0" borderId="70" xfId="0" applyNumberFormat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center"/>
    </xf>
    <xf numFmtId="4" fontId="12" fillId="5" borderId="68" xfId="0" applyNumberFormat="1" applyFont="1" applyFill="1" applyBorder="1" applyAlignment="1">
      <alignment horizontal="right"/>
    </xf>
    <xf numFmtId="4" fontId="12" fillId="5" borderId="49" xfId="0" applyNumberFormat="1" applyFont="1" applyFill="1" applyBorder="1" applyAlignment="1">
      <alignment horizontal="right"/>
    </xf>
    <xf numFmtId="4" fontId="15" fillId="0" borderId="69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 horizontal="right"/>
    </xf>
    <xf numFmtId="4" fontId="15" fillId="0" borderId="70" xfId="0" applyNumberFormat="1" applyFont="1" applyFill="1" applyBorder="1" applyAlignment="1">
      <alignment horizontal="right"/>
    </xf>
    <xf numFmtId="4" fontId="15" fillId="0" borderId="35" xfId="0" applyNumberFormat="1" applyFont="1" applyFill="1" applyBorder="1" applyAlignment="1">
      <alignment horizontal="right"/>
    </xf>
    <xf numFmtId="4" fontId="12" fillId="7" borderId="70" xfId="0" applyNumberFormat="1" applyFont="1" applyFill="1" applyBorder="1" applyAlignment="1">
      <alignment horizontal="center"/>
    </xf>
    <xf numFmtId="4" fontId="12" fillId="7" borderId="35" xfId="0" applyNumberFormat="1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9" fillId="0" borderId="6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3" fontId="9" fillId="0" borderId="69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166" fontId="12" fillId="2" borderId="61" xfId="0" applyNumberFormat="1" applyFont="1" applyFill="1" applyBorder="1" applyAlignment="1">
      <alignment horizontal="right"/>
    </xf>
    <xf numFmtId="166" fontId="12" fillId="2" borderId="7" xfId="0" applyNumberFormat="1" applyFont="1" applyFill="1" applyBorder="1" applyAlignment="1">
      <alignment horizontal="right"/>
    </xf>
    <xf numFmtId="2" fontId="15" fillId="0" borderId="68" xfId="0" applyNumberFormat="1" applyFont="1" applyFill="1" applyBorder="1" applyAlignment="1">
      <alignment horizontal="center"/>
    </xf>
    <xf numFmtId="2" fontId="15" fillId="0" borderId="49" xfId="0" applyNumberFormat="1" applyFont="1" applyFill="1" applyBorder="1" applyAlignment="1">
      <alignment horizontal="center"/>
    </xf>
    <xf numFmtId="166" fontId="12" fillId="0" borderId="70" xfId="0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4" fontId="12" fillId="7" borderId="68" xfId="0" applyNumberFormat="1" applyFont="1" applyFill="1" applyBorder="1" applyAlignment="1">
      <alignment horizontal="center"/>
    </xf>
    <xf numFmtId="4" fontId="12" fillId="7" borderId="49" xfId="0" applyNumberFormat="1" applyFont="1" applyFill="1" applyBorder="1" applyAlignment="1">
      <alignment horizontal="center"/>
    </xf>
    <xf numFmtId="166" fontId="12" fillId="0" borderId="69" xfId="0" applyNumberFormat="1" applyFont="1" applyFill="1" applyBorder="1" applyAlignment="1">
      <alignment horizontal="right"/>
    </xf>
    <xf numFmtId="166" fontId="12" fillId="0" borderId="34" xfId="0" applyNumberFormat="1" applyFont="1" applyFill="1" applyBorder="1" applyAlignment="1">
      <alignment horizontal="right"/>
    </xf>
    <xf numFmtId="0" fontId="8" fillId="4" borderId="2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66" fontId="12" fillId="0" borderId="68" xfId="0" applyNumberFormat="1" applyFont="1" applyFill="1" applyBorder="1" applyAlignment="1">
      <alignment horizontal="right"/>
    </xf>
    <xf numFmtId="166" fontId="12" fillId="0" borderId="49" xfId="0" applyNumberFormat="1" applyFont="1" applyFill="1" applyBorder="1" applyAlignment="1">
      <alignment horizontal="right"/>
    </xf>
    <xf numFmtId="4" fontId="12" fillId="5" borderId="83" xfId="0" applyNumberFormat="1" applyFont="1" applyFill="1" applyBorder="1" applyAlignment="1">
      <alignment horizontal="right"/>
    </xf>
    <xf numFmtId="4" fontId="12" fillId="5" borderId="39" xfId="0" applyNumberFormat="1" applyFont="1" applyFill="1" applyBorder="1" applyAlignment="1">
      <alignment horizontal="right"/>
    </xf>
    <xf numFmtId="4" fontId="12" fillId="7" borderId="28" xfId="0" applyNumberFormat="1" applyFont="1" applyFill="1" applyBorder="1" applyAlignment="1">
      <alignment horizontal="center"/>
    </xf>
    <xf numFmtId="2" fontId="15" fillId="0" borderId="83" xfId="0" applyNumberFormat="1" applyFont="1" applyFill="1" applyBorder="1" applyAlignment="1">
      <alignment horizontal="center"/>
    </xf>
    <xf numFmtId="2" fontId="15" fillId="0" borderId="39" xfId="0" applyNumberFormat="1" applyFont="1" applyFill="1" applyBorder="1" applyAlignment="1">
      <alignment horizontal="center"/>
    </xf>
    <xf numFmtId="4" fontId="12" fillId="7" borderId="12" xfId="0" applyNumberFormat="1" applyFont="1" applyFill="1" applyBorder="1" applyAlignment="1">
      <alignment horizontal="center"/>
    </xf>
    <xf numFmtId="4" fontId="12" fillId="7" borderId="83" xfId="0" applyNumberFormat="1" applyFont="1" applyFill="1" applyBorder="1" applyAlignment="1">
      <alignment horizontal="center"/>
    </xf>
    <xf numFmtId="4" fontId="12" fillId="7" borderId="39" xfId="0" applyNumberFormat="1" applyFont="1" applyFill="1" applyBorder="1" applyAlignment="1">
      <alignment horizontal="center"/>
    </xf>
    <xf numFmtId="4" fontId="12" fillId="7" borderId="84" xfId="0" applyNumberFormat="1" applyFont="1" applyFill="1" applyBorder="1" applyAlignment="1">
      <alignment horizontal="center"/>
    </xf>
    <xf numFmtId="4" fontId="12" fillId="7" borderId="17" xfId="0" applyNumberFormat="1" applyFont="1" applyFill="1" applyBorder="1" applyAlignment="1">
      <alignment horizontal="center"/>
    </xf>
    <xf numFmtId="165" fontId="138" fillId="0" borderId="224" xfId="0" applyNumberFormat="1" applyFont="1" applyFill="1" applyBorder="1" applyAlignment="1">
      <alignment horizontal="center" vertical="center"/>
    </xf>
    <xf numFmtId="165" fontId="138" fillId="0" borderId="225" xfId="0" applyNumberFormat="1" applyFont="1" applyFill="1" applyBorder="1" applyAlignment="1">
      <alignment horizontal="center" vertical="center"/>
    </xf>
    <xf numFmtId="165" fontId="138" fillId="0" borderId="226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 indent="2"/>
    </xf>
    <xf numFmtId="0" fontId="27" fillId="0" borderId="227" xfId="0" applyFont="1" applyFill="1" applyBorder="1" applyAlignment="1">
      <alignment horizontal="left" vertical="center" wrapText="1" indent="2"/>
    </xf>
    <xf numFmtId="0" fontId="27" fillId="0" borderId="223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top" wrapText="1"/>
    </xf>
    <xf numFmtId="0" fontId="25" fillId="0" borderId="0" xfId="0" applyFont="1" applyFill="1" applyAlignment="1">
      <alignment horizontal="left" vertical="top" wrapText="1"/>
    </xf>
    <xf numFmtId="0" fontId="28" fillId="10" borderId="27" xfId="0" applyFont="1" applyFill="1" applyBorder="1" applyAlignment="1">
      <alignment horizontal="left" vertical="center" wrapText="1"/>
    </xf>
    <xf numFmtId="0" fontId="28" fillId="10" borderId="35" xfId="0" applyFont="1" applyFill="1" applyBorder="1" applyAlignment="1">
      <alignment horizontal="left" vertical="center" wrapText="1"/>
    </xf>
    <xf numFmtId="0" fontId="29" fillId="9" borderId="87" xfId="0" applyFont="1" applyFill="1" applyBorder="1" applyAlignment="1">
      <alignment horizontal="left" vertical="center"/>
    </xf>
    <xf numFmtId="0" fontId="29" fillId="9" borderId="49" xfId="0" applyFont="1" applyFill="1" applyBorder="1" applyAlignment="1">
      <alignment horizontal="left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227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 indent="2"/>
    </xf>
    <xf numFmtId="0" fontId="27" fillId="0" borderId="227" xfId="0" applyFont="1" applyBorder="1" applyAlignment="1">
      <alignment horizontal="left" vertical="center" wrapText="1" indent="2"/>
    </xf>
    <xf numFmtId="0" fontId="25" fillId="0" borderId="223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227" xfId="0" applyFont="1" applyFill="1" applyBorder="1" applyAlignment="1">
      <alignment horizontal="left" vertical="center" wrapText="1"/>
    </xf>
    <xf numFmtId="14" fontId="10" fillId="0" borderId="61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" fontId="12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68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39" t="s">
        <v>69</v>
      </c>
      <c r="C2" s="240"/>
      <c r="D2" s="240"/>
      <c r="E2" s="240"/>
      <c r="F2" s="240"/>
      <c r="G2" s="240"/>
      <c r="H2" s="241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36" t="s">
        <v>54</v>
      </c>
      <c r="C4" s="107" t="s">
        <v>55</v>
      </c>
      <c r="D4" s="242" t="s">
        <v>56</v>
      </c>
      <c r="E4" s="243"/>
      <c r="F4" s="244" t="s">
        <v>56</v>
      </c>
      <c r="G4" s="245"/>
      <c r="H4" s="108" t="s">
        <v>1</v>
      </c>
      <c r="I4" s="110" t="s">
        <v>57</v>
      </c>
      <c r="J4" s="109" t="s">
        <v>58</v>
      </c>
    </row>
    <row r="5" spans="1:10" ht="25.5" x14ac:dyDescent="0.2">
      <c r="B5" s="237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37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38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28">
        <f>'VP1-12-2004'!$D$15</f>
        <v>101.53773544799523</v>
      </c>
      <c r="E9" s="229"/>
      <c r="F9" s="222">
        <f>'VP1-12-2004'!$G$15</f>
        <v>99.657290188466447</v>
      </c>
      <c r="G9" s="223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30">
        <f>'VP1-12-2004'!$D$16</f>
        <v>100.72240213485169</v>
      </c>
      <c r="E10" s="231"/>
      <c r="F10" s="224">
        <f>'VP1-12-2004'!$G$16</f>
        <v>98.343980009770206</v>
      </c>
      <c r="G10" s="225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34">
        <f>'VP1-12-2004'!D19/1000</f>
        <v>13173239.632280001</v>
      </c>
      <c r="E11" s="235"/>
      <c r="F11" s="226">
        <f>'VP1-12-2004'!G19/1000</f>
        <v>13765180.95201</v>
      </c>
      <c r="G11" s="227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28">
        <f>'VP2-12-2004'!$D$15</f>
        <v>100.68604838597996</v>
      </c>
      <c r="E12" s="229"/>
      <c r="F12" s="222">
        <f>'VP2-12-2004'!$G$15</f>
        <v>101.77044282341303</v>
      </c>
      <c r="G12" s="223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30">
        <f>'VP2-12-2004'!$D$16</f>
        <v>101.08825042053712</v>
      </c>
      <c r="E13" s="231"/>
      <c r="F13" s="224">
        <f>'VP2-12-2004'!$G$16</f>
        <v>101.50560563888644</v>
      </c>
      <c r="G13" s="225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34">
        <f>'VP2-12-2004'!D19/1000</f>
        <v>5088199.3229700001</v>
      </c>
      <c r="E14" s="235"/>
      <c r="F14" s="226">
        <f>'VP2-12-2004'!G19/1000</f>
        <v>5370407.1195400003</v>
      </c>
      <c r="G14" s="227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28">
        <f>'VP3-12-2004'!$D$15</f>
        <v>100.26390173340003</v>
      </c>
      <c r="E15" s="229"/>
      <c r="F15" s="222">
        <f>'VP3-12-2004'!$G$15</f>
        <v>100.64697501500532</v>
      </c>
      <c r="G15" s="223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30">
        <f>'VP3-12-2004'!$D$16</f>
        <v>100.04737249043454</v>
      </c>
      <c r="E16" s="231"/>
      <c r="F16" s="224">
        <f>'VP3-12-2004'!$G$16</f>
        <v>100.12081511162991</v>
      </c>
      <c r="G16" s="225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34">
        <f>'VP3-12-2004'!D19/1000</f>
        <v>1458592.2789</v>
      </c>
      <c r="E17" s="235"/>
      <c r="F17" s="226">
        <f>'VP3-12-2004'!G19/1000</f>
        <v>1459168.5999499999</v>
      </c>
      <c r="G17" s="227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28">
        <f>'VP4-12-2004'!$D$15</f>
        <v>100.19256408587829</v>
      </c>
      <c r="E18" s="229"/>
      <c r="F18" s="222">
        <f>'VP4-12-2004'!$G$15</f>
        <v>101.39788092317544</v>
      </c>
      <c r="G18" s="223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30">
        <f>'VP4-12-2004'!$D$16</f>
        <v>100.23644457019532</v>
      </c>
      <c r="E19" s="231"/>
      <c r="F19" s="224">
        <f>'VP4-12-2004'!$G$16</f>
        <v>101.00307316139987</v>
      </c>
      <c r="G19" s="225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34">
        <f>'VP4-12-2004'!D19/1000</f>
        <v>3733660.3066400001</v>
      </c>
      <c r="E20" s="235"/>
      <c r="F20" s="226">
        <f>'VP4-12-2004'!G19/1000</f>
        <v>3803451.3170500002</v>
      </c>
      <c r="G20" s="227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28">
        <f>'VP5-12-2004'!$D$15</f>
        <v>99.731359289452513</v>
      </c>
      <c r="E21" s="229"/>
      <c r="F21" s="222">
        <f>'VP5-12-2004'!G15</f>
        <v>101.21132664279</v>
      </c>
      <c r="G21" s="223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30">
        <f>'VP5-12-2004'!$D$16</f>
        <v>99.879063701702435</v>
      </c>
      <c r="E22" s="231"/>
      <c r="F22" s="224">
        <f>'VP5-12-2004'!$G$16</f>
        <v>98.757165244102112</v>
      </c>
      <c r="G22" s="225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34">
        <f>'VP5-12-2004'!D19/1000</f>
        <v>7828334.5015200004</v>
      </c>
      <c r="E23" s="235"/>
      <c r="F23" s="226">
        <f>'VP5-12-2004'!G19/1000</f>
        <v>7836025.6589200003</v>
      </c>
      <c r="G23" s="227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28">
        <f>'VP6-12-2004'!$D$15</f>
        <v>100.51880897506453</v>
      </c>
      <c r="E24" s="229"/>
      <c r="F24" s="222">
        <f>'VP6-12-2004'!$G$15</f>
        <v>100.89596650823619</v>
      </c>
      <c r="G24" s="223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30">
        <f>'VP6-12-2004'!$D$16</f>
        <v>99.792231579560166</v>
      </c>
      <c r="E25" s="231"/>
      <c r="F25" s="224">
        <f>'VP6-12-2004'!$G$16</f>
        <v>99.359180288326684</v>
      </c>
      <c r="G25" s="225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34">
        <f>'VP6-12-2004'!D19/1000</f>
        <v>5765349.5437000003</v>
      </c>
      <c r="E26" s="235"/>
      <c r="F26" s="226">
        <f>'VP6-12-2004'!G19/1000</f>
        <v>5713029.9496099995</v>
      </c>
      <c r="G26" s="227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28">
        <f>'VP7-12-2004'!$D$15</f>
        <v>100.10905574558242</v>
      </c>
      <c r="E27" s="229"/>
      <c r="F27" s="222">
        <f>'VP7-12-2004'!G15</f>
        <v>101.02417229770346</v>
      </c>
      <c r="G27" s="223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30">
        <f>'VP7-12-2004'!$D$16</f>
        <v>100.82050844561037</v>
      </c>
      <c r="E28" s="231"/>
      <c r="F28" s="224">
        <f>'VP7-12-2004'!$G$16</f>
        <v>99.500339187443927</v>
      </c>
      <c r="G28" s="225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34">
        <f>'VP7-12-2004'!D19/1000</f>
        <v>12251540.017729999</v>
      </c>
      <c r="E29" s="235"/>
      <c r="F29" s="226">
        <f>'VP7-12-2004'!G19/1000</f>
        <v>12755936.986479999</v>
      </c>
      <c r="G29" s="227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28">
        <f>'VP8-12-2004'!$D$15</f>
        <v>101.28611372437626</v>
      </c>
      <c r="E30" s="229"/>
      <c r="F30" s="222">
        <f>'VP8-12-2004'!$G$15</f>
        <v>101.21625072591472</v>
      </c>
      <c r="G30" s="223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30">
        <f>'VP8-12-2004'!$D$16</f>
        <v>101.38911801926575</v>
      </c>
      <c r="E31" s="231"/>
      <c r="F31" s="224">
        <f>'VP8-12-2004'!$G$16</f>
        <v>98.95439908403354</v>
      </c>
      <c r="G31" s="225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32">
        <f>'VP8-12-2004'!D19/1000</f>
        <v>12678257.7534</v>
      </c>
      <c r="E32" s="233"/>
      <c r="F32" s="220">
        <f>'VP8-12-2004'!G19/1000</f>
        <v>13050526.016690001</v>
      </c>
      <c r="G32" s="221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7"/>
  <sheetViews>
    <sheetView showGridLines="0" tabSelected="1" zoomScale="85" zoomScaleNormal="85" workbookViewId="0">
      <selection activeCell="B9" sqref="B9:C9"/>
    </sheetView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8" customWidth="1"/>
    <col min="7" max="7" width="13.5703125" style="199" customWidth="1"/>
    <col min="8" max="8" width="33.28515625" style="185" bestFit="1" customWidth="1"/>
    <col min="9" max="16384" width="9.140625" style="185"/>
  </cols>
  <sheetData>
    <row r="1" spans="2:10" ht="9" customHeight="1" x14ac:dyDescent="0.2">
      <c r="F1" s="196"/>
      <c r="G1"/>
      <c r="H1"/>
    </row>
    <row r="2" spans="2:10" ht="26.25" customHeight="1" thickBot="1" x14ac:dyDescent="0.25">
      <c r="B2" s="307" t="s">
        <v>112</v>
      </c>
      <c r="C2" s="307"/>
      <c r="D2" s="307"/>
      <c r="E2" s="307"/>
      <c r="F2" s="307"/>
      <c r="G2"/>
      <c r="H2"/>
    </row>
    <row r="3" spans="2:10" ht="24.75" customHeight="1" x14ac:dyDescent="0.2">
      <c r="B3" s="302" t="s">
        <v>99</v>
      </c>
      <c r="C3" s="303"/>
      <c r="D3" s="191">
        <v>2018</v>
      </c>
      <c r="E3" s="191">
        <v>2019</v>
      </c>
      <c r="F3" s="215">
        <v>2020</v>
      </c>
      <c r="G3"/>
      <c r="H3"/>
    </row>
    <row r="4" spans="2:10" ht="28.5" customHeight="1" x14ac:dyDescent="0.2">
      <c r="B4" s="309" t="s">
        <v>116</v>
      </c>
      <c r="C4" s="310"/>
      <c r="D4" s="206">
        <v>105.50683042081999</v>
      </c>
      <c r="E4" s="206">
        <v>114.09810673676</v>
      </c>
      <c r="F4" s="208">
        <v>120.06156701783</v>
      </c>
      <c r="G4"/>
      <c r="H4"/>
    </row>
    <row r="5" spans="2:10" ht="10.5" customHeight="1" x14ac:dyDescent="0.2">
      <c r="B5" s="293" t="s">
        <v>110</v>
      </c>
      <c r="C5" s="294"/>
      <c r="D5" s="290"/>
      <c r="E5" s="291"/>
      <c r="F5" s="292"/>
      <c r="G5"/>
      <c r="H5"/>
    </row>
    <row r="6" spans="2:10" ht="32.25" customHeight="1" x14ac:dyDescent="0.2">
      <c r="B6" s="293" t="s">
        <v>117</v>
      </c>
      <c r="C6" s="294"/>
      <c r="D6" s="216">
        <v>105.44701455313999</v>
      </c>
      <c r="E6" s="216">
        <v>114.03226837193</v>
      </c>
      <c r="F6" s="209">
        <v>119.99184990245</v>
      </c>
      <c r="G6"/>
      <c r="H6"/>
    </row>
    <row r="7" spans="2:10" ht="30.75" customHeight="1" x14ac:dyDescent="0.2">
      <c r="B7" s="293" t="s">
        <v>118</v>
      </c>
      <c r="C7" s="294"/>
      <c r="D7" s="217">
        <v>5.9815867680000002E-2</v>
      </c>
      <c r="E7" s="217">
        <v>6.5838364829999996E-2</v>
      </c>
      <c r="F7" s="211">
        <v>6.971711538E-2</v>
      </c>
      <c r="G7"/>
      <c r="H7"/>
    </row>
    <row r="8" spans="2:10" ht="28.5" customHeight="1" x14ac:dyDescent="0.2">
      <c r="B8" s="309" t="s">
        <v>127</v>
      </c>
      <c r="C8" s="310"/>
      <c r="D8" s="218">
        <v>-106.19627637239</v>
      </c>
      <c r="E8" s="218">
        <v>-113.73018078033</v>
      </c>
      <c r="F8" s="208">
        <v>-123.14081166718999</v>
      </c>
      <c r="G8" s="203"/>
      <c r="H8"/>
      <c r="I8" s="200"/>
    </row>
    <row r="9" spans="2:10" ht="28.5" customHeight="1" x14ac:dyDescent="0.2">
      <c r="B9" s="311" t="s">
        <v>126</v>
      </c>
      <c r="C9" s="312"/>
      <c r="D9" s="219">
        <v>-1.318076064</v>
      </c>
      <c r="E9" s="219">
        <v>-0.63277699700000001</v>
      </c>
      <c r="F9" s="209">
        <v>-2.538276647</v>
      </c>
      <c r="G9" s="204"/>
      <c r="H9"/>
      <c r="I9" s="200"/>
    </row>
    <row r="10" spans="2:10" ht="24.75" customHeight="1" thickBot="1" x14ac:dyDescent="0.25">
      <c r="B10" s="300" t="s">
        <v>102</v>
      </c>
      <c r="C10" s="301"/>
      <c r="D10" s="207">
        <f>D4+D8</f>
        <v>-0.68944595157000776</v>
      </c>
      <c r="E10" s="207">
        <f>E4+E8</f>
        <v>0.3679259564299997</v>
      </c>
      <c r="F10" s="212">
        <f t="shared" ref="F10" si="0">F4+F8</f>
        <v>-3.0792446493599925</v>
      </c>
      <c r="G10" s="203"/>
      <c r="H10"/>
      <c r="I10" s="200"/>
    </row>
    <row r="11" spans="2:10" ht="18" customHeight="1" x14ac:dyDescent="0.2">
      <c r="D11" s="189"/>
      <c r="F11" s="205"/>
      <c r="G11"/>
      <c r="H11"/>
      <c r="I11" s="200"/>
    </row>
    <row r="12" spans="2:10" ht="24.75" customHeight="1" thickBot="1" x14ac:dyDescent="0.25">
      <c r="B12" s="307" t="s">
        <v>113</v>
      </c>
      <c r="C12" s="307"/>
      <c r="D12" s="307"/>
      <c r="E12" s="307"/>
      <c r="F12" s="307"/>
      <c r="G12"/>
      <c r="H12"/>
      <c r="I12" s="200"/>
    </row>
    <row r="13" spans="2:10" ht="24.75" customHeight="1" x14ac:dyDescent="0.2">
      <c r="B13" s="302" t="s">
        <v>100</v>
      </c>
      <c r="C13" s="303"/>
      <c r="D13" s="191">
        <v>2018</v>
      </c>
      <c r="E13" s="191">
        <v>2019</v>
      </c>
      <c r="F13" s="215">
        <v>2020</v>
      </c>
      <c r="G13"/>
      <c r="H13"/>
      <c r="I13" s="200"/>
      <c r="J13" s="199"/>
    </row>
    <row r="14" spans="2:10" ht="28.5" customHeight="1" x14ac:dyDescent="0.2">
      <c r="B14" s="309" t="s">
        <v>119</v>
      </c>
      <c r="C14" s="313"/>
      <c r="D14" s="206">
        <v>8.1814428859999992</v>
      </c>
      <c r="E14" s="206">
        <v>8.8459730327399999</v>
      </c>
      <c r="F14" s="208">
        <v>8.5396307407399998</v>
      </c>
      <c r="G14"/>
      <c r="H14"/>
      <c r="I14" s="200"/>
    </row>
    <row r="15" spans="2:10" s="199" customFormat="1" ht="12" customHeight="1" x14ac:dyDescent="0.2">
      <c r="B15" s="293" t="s">
        <v>110</v>
      </c>
      <c r="C15" s="295"/>
      <c r="D15" s="290"/>
      <c r="E15" s="291"/>
      <c r="F15" s="292"/>
      <c r="G15"/>
      <c r="H15"/>
    </row>
    <row r="16" spans="2:10" s="199" customFormat="1" ht="33" customHeight="1" x14ac:dyDescent="0.2">
      <c r="B16" s="293" t="s">
        <v>120</v>
      </c>
      <c r="C16" s="294"/>
      <c r="D16" s="216">
        <v>8.1406494934599998</v>
      </c>
      <c r="E16" s="216">
        <v>8.7827880014400002</v>
      </c>
      <c r="F16" s="209">
        <v>8.5047532308000005</v>
      </c>
      <c r="G16"/>
      <c r="H16"/>
    </row>
    <row r="17" spans="2:9" s="199" customFormat="1" ht="39.75" customHeight="1" x14ac:dyDescent="0.2">
      <c r="B17" s="293" t="s">
        <v>121</v>
      </c>
      <c r="C17" s="294"/>
      <c r="D17" s="217">
        <v>4.0793392540000001E-2</v>
      </c>
      <c r="E17" s="217">
        <v>6.31850313E-2</v>
      </c>
      <c r="F17" s="211">
        <v>3.4877509940000002E-2</v>
      </c>
      <c r="G17"/>
      <c r="H17"/>
    </row>
    <row r="18" spans="2:9" ht="28.5" customHeight="1" x14ac:dyDescent="0.2">
      <c r="B18" s="314" t="s">
        <v>122</v>
      </c>
      <c r="C18" s="315"/>
      <c r="D18" s="218">
        <v>-8.2170340160999995</v>
      </c>
      <c r="E18" s="218">
        <v>-9.8439367042800008</v>
      </c>
      <c r="F18" s="210">
        <v>-10.87195185533</v>
      </c>
      <c r="G18"/>
      <c r="H18"/>
    </row>
    <row r="19" spans="2:9" ht="24.75" customHeight="1" thickBot="1" x14ac:dyDescent="0.25">
      <c r="B19" s="300" t="s">
        <v>103</v>
      </c>
      <c r="C19" s="301"/>
      <c r="D19" s="207">
        <f>D14+D18</f>
        <v>-3.5591130100000257E-2</v>
      </c>
      <c r="E19" s="207">
        <f t="shared" ref="E19:F19" si="1">E14+E18</f>
        <v>-0.99796367154000087</v>
      </c>
      <c r="F19" s="212">
        <f t="shared" si="1"/>
        <v>-2.33232111459</v>
      </c>
      <c r="G19"/>
      <c r="H19"/>
    </row>
    <row r="20" spans="2:9" ht="13.5" customHeight="1" x14ac:dyDescent="0.2">
      <c r="D20" s="187"/>
      <c r="F20" s="185"/>
      <c r="G20"/>
      <c r="H20"/>
    </row>
    <row r="21" spans="2:9" ht="29.1" customHeight="1" thickBot="1" x14ac:dyDescent="0.25">
      <c r="B21" s="307" t="s">
        <v>114</v>
      </c>
      <c r="C21" s="307"/>
      <c r="D21" s="307"/>
      <c r="E21" s="307"/>
      <c r="F21" s="307"/>
      <c r="G21"/>
      <c r="H21"/>
    </row>
    <row r="22" spans="2:9" ht="24.75" customHeight="1" x14ac:dyDescent="0.2">
      <c r="B22" s="302" t="s">
        <v>101</v>
      </c>
      <c r="C22" s="303"/>
      <c r="D22" s="191">
        <v>2018</v>
      </c>
      <c r="E22" s="191">
        <v>2019</v>
      </c>
      <c r="F22" s="215">
        <v>2020</v>
      </c>
      <c r="G22"/>
      <c r="H22"/>
    </row>
    <row r="23" spans="2:9" ht="26.25" customHeight="1" x14ac:dyDescent="0.2">
      <c r="B23" s="309" t="s">
        <v>123</v>
      </c>
      <c r="C23" s="313"/>
      <c r="D23" s="214">
        <f>D4+D14</f>
        <v>113.68827330681999</v>
      </c>
      <c r="E23" s="214">
        <f>E4+E14</f>
        <v>122.94407976950001</v>
      </c>
      <c r="F23" s="208">
        <f>F4+F14</f>
        <v>128.60119775857001</v>
      </c>
      <c r="G23"/>
      <c r="H23"/>
      <c r="I23" s="198"/>
    </row>
    <row r="24" spans="2:9" ht="26.25" customHeight="1" x14ac:dyDescent="0.2">
      <c r="B24" s="309" t="s">
        <v>124</v>
      </c>
      <c r="C24" s="313"/>
      <c r="D24" s="214">
        <f>D8+D18</f>
        <v>-114.41331038849</v>
      </c>
      <c r="E24" s="214">
        <f>E8+E18</f>
        <v>-123.57411748461</v>
      </c>
      <c r="F24" s="210">
        <f>F8+F18</f>
        <v>-134.01276352252</v>
      </c>
      <c r="G24"/>
      <c r="H24"/>
      <c r="I24" s="198"/>
    </row>
    <row r="25" spans="2:9" ht="24.75" customHeight="1" thickBot="1" x14ac:dyDescent="0.25">
      <c r="B25" s="300" t="s">
        <v>104</v>
      </c>
      <c r="C25" s="301"/>
      <c r="D25" s="192">
        <f>D23+D24</f>
        <v>-0.7250370816700098</v>
      </c>
      <c r="E25" s="192">
        <f>E23+E24</f>
        <v>-0.63003771510999229</v>
      </c>
      <c r="F25" s="212">
        <f>F23+F24</f>
        <v>-5.4115657639499943</v>
      </c>
      <c r="G25"/>
      <c r="H25"/>
    </row>
    <row r="26" spans="2:9" ht="14.25" customHeight="1" x14ac:dyDescent="0.2">
      <c r="D26" s="186"/>
      <c r="F26" s="205"/>
      <c r="G26"/>
      <c r="H26"/>
    </row>
    <row r="27" spans="2:9" ht="30" customHeight="1" thickBot="1" x14ac:dyDescent="0.25">
      <c r="B27" s="308" t="s">
        <v>115</v>
      </c>
      <c r="C27" s="308"/>
      <c r="D27" s="308"/>
      <c r="E27" s="308"/>
      <c r="F27" s="308"/>
      <c r="G27"/>
      <c r="H27"/>
    </row>
    <row r="28" spans="2:9" ht="24.75" customHeight="1" x14ac:dyDescent="0.2">
      <c r="B28" s="302" t="s">
        <v>105</v>
      </c>
      <c r="C28" s="303"/>
      <c r="D28" s="191">
        <v>2018</v>
      </c>
      <c r="E28" s="191">
        <v>2019</v>
      </c>
      <c r="F28" s="215">
        <v>2020</v>
      </c>
      <c r="G28"/>
      <c r="H28"/>
    </row>
    <row r="29" spans="2:9" ht="28.5" customHeight="1" thickBot="1" x14ac:dyDescent="0.25">
      <c r="B29" s="304" t="s">
        <v>125</v>
      </c>
      <c r="C29" s="305"/>
      <c r="D29" s="193">
        <v>118.20908623177</v>
      </c>
      <c r="E29" s="193">
        <v>127.83311686611</v>
      </c>
      <c r="F29" s="213">
        <v>133.74560956695001</v>
      </c>
      <c r="G29"/>
      <c r="H29"/>
    </row>
    <row r="30" spans="2:9" ht="15" customHeight="1" x14ac:dyDescent="0.2">
      <c r="G30"/>
      <c r="H30"/>
    </row>
    <row r="31" spans="2:9" ht="25.5" customHeight="1" x14ac:dyDescent="0.2">
      <c r="B31" s="306" t="s">
        <v>106</v>
      </c>
      <c r="C31" s="306"/>
      <c r="D31" s="306"/>
      <c r="E31" s="306"/>
      <c r="F31" s="306"/>
      <c r="G31"/>
      <c r="H31"/>
    </row>
    <row r="32" spans="2:9" ht="10.5" customHeight="1" x14ac:dyDescent="0.2">
      <c r="B32" s="194"/>
      <c r="C32" s="194"/>
      <c r="D32" s="194"/>
      <c r="E32" s="194"/>
      <c r="F32" s="194"/>
      <c r="G32"/>
      <c r="H32"/>
    </row>
    <row r="33" spans="2:8" ht="24.75" customHeight="1" x14ac:dyDescent="0.2">
      <c r="B33" s="195" t="s">
        <v>107</v>
      </c>
      <c r="C33" s="296" t="s">
        <v>108</v>
      </c>
      <c r="D33" s="296"/>
      <c r="E33" s="296"/>
      <c r="F33" s="296"/>
      <c r="G33"/>
      <c r="H33"/>
    </row>
    <row r="34" spans="2:8" ht="10.5" customHeight="1" x14ac:dyDescent="0.2">
      <c r="C34" s="296"/>
      <c r="D34" s="296"/>
      <c r="E34" s="296"/>
      <c r="F34" s="296"/>
      <c r="G34"/>
      <c r="H34"/>
    </row>
    <row r="35" spans="2:8" ht="2.25" customHeight="1" x14ac:dyDescent="0.2">
      <c r="C35" s="194"/>
      <c r="D35" s="194"/>
      <c r="E35" s="194"/>
      <c r="F35" s="194"/>
      <c r="G35"/>
      <c r="H35"/>
    </row>
    <row r="36" spans="2:8" ht="66" customHeight="1" x14ac:dyDescent="0.2">
      <c r="B36" s="201" t="s">
        <v>109</v>
      </c>
      <c r="C36" s="297" t="s">
        <v>111</v>
      </c>
      <c r="D36" s="297"/>
      <c r="E36" s="297"/>
      <c r="F36" s="297"/>
      <c r="G36" s="190"/>
    </row>
    <row r="37" spans="2:8" x14ac:dyDescent="0.2">
      <c r="B37" s="197"/>
      <c r="C37" s="298"/>
      <c r="D37" s="298"/>
      <c r="E37" s="298"/>
      <c r="F37" s="298"/>
      <c r="G37" s="190"/>
    </row>
    <row r="38" spans="2:8" ht="18" customHeight="1" x14ac:dyDescent="0.2">
      <c r="B38" s="197"/>
      <c r="C38" s="298"/>
      <c r="D38" s="298"/>
      <c r="E38" s="298"/>
      <c r="F38" s="298"/>
      <c r="G38" s="190"/>
    </row>
    <row r="39" spans="2:8" x14ac:dyDescent="0.2">
      <c r="B39" s="197"/>
      <c r="C39" s="298"/>
      <c r="D39" s="298"/>
      <c r="E39" s="298"/>
      <c r="F39" s="298"/>
      <c r="G39" s="190"/>
    </row>
    <row r="40" spans="2:8" ht="0.75" hidden="1" customHeight="1" x14ac:dyDescent="0.2">
      <c r="B40" s="197"/>
      <c r="C40" s="298"/>
      <c r="D40" s="298"/>
      <c r="E40" s="298"/>
      <c r="F40" s="298"/>
      <c r="G40" s="190"/>
    </row>
    <row r="41" spans="2:8" x14ac:dyDescent="0.2">
      <c r="B41" s="197"/>
      <c r="C41" s="298"/>
      <c r="D41" s="298"/>
      <c r="E41" s="298"/>
      <c r="F41" s="298"/>
      <c r="G41" s="190"/>
    </row>
    <row r="42" spans="2:8" ht="15.75" customHeight="1" x14ac:dyDescent="0.2">
      <c r="B42" s="202"/>
      <c r="C42" s="299"/>
      <c r="D42" s="299"/>
      <c r="E42" s="299"/>
      <c r="F42" s="299"/>
      <c r="G42" s="200"/>
    </row>
    <row r="43" spans="2:8" ht="20.100000000000001" customHeight="1" x14ac:dyDescent="0.2">
      <c r="B43" s="200"/>
      <c r="C43" s="299"/>
      <c r="D43" s="299"/>
      <c r="E43" s="299"/>
      <c r="F43" s="299"/>
      <c r="G43" s="200"/>
    </row>
    <row r="44" spans="2:8" ht="20.100000000000001" customHeight="1" x14ac:dyDescent="0.2">
      <c r="G44" s="200"/>
    </row>
    <row r="45" spans="2:8" ht="20.100000000000001" customHeight="1" x14ac:dyDescent="0.2">
      <c r="F45" s="196"/>
      <c r="G45" s="200"/>
    </row>
    <row r="46" spans="2:8" ht="20.100000000000001" customHeight="1" x14ac:dyDescent="0.2">
      <c r="G46" s="200"/>
    </row>
    <row r="47" spans="2:8" ht="20.100000000000001" customHeight="1" x14ac:dyDescent="0.2">
      <c r="G47" s="200"/>
    </row>
    <row r="48" spans="2:8" ht="20.100000000000001" customHeight="1" x14ac:dyDescent="0.2">
      <c r="G48" s="200"/>
    </row>
    <row r="49" spans="7:7" ht="20.100000000000001" customHeight="1" x14ac:dyDescent="0.2">
      <c r="G49" s="200"/>
    </row>
    <row r="50" spans="7:7" ht="20.100000000000001" customHeight="1" x14ac:dyDescent="0.2"/>
    <row r="51" spans="7:7" ht="20.100000000000001" customHeight="1" x14ac:dyDescent="0.2"/>
    <row r="52" spans="7:7" ht="20.100000000000001" customHeight="1" x14ac:dyDescent="0.2"/>
    <row r="53" spans="7:7" ht="20.100000000000001" customHeight="1" x14ac:dyDescent="0.2"/>
    <row r="54" spans="7:7" ht="20.100000000000001" customHeight="1" x14ac:dyDescent="0.2"/>
    <row r="55" spans="7:7" ht="20.100000000000001" customHeight="1" x14ac:dyDescent="0.2"/>
    <row r="56" spans="7:7" ht="20.100000000000001" customHeight="1" x14ac:dyDescent="0.2"/>
    <row r="57" spans="7:7" ht="20.100000000000001" customHeight="1" x14ac:dyDescent="0.2"/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18" t="s">
        <v>18</v>
      </c>
      <c r="E2" s="319"/>
      <c r="F2" s="320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1:9" ht="14.25" x14ac:dyDescent="0.2">
      <c r="B7" s="4" t="s">
        <v>2</v>
      </c>
      <c r="C7" s="15" t="s">
        <v>70</v>
      </c>
      <c r="D7" s="278">
        <v>69891379998.190002</v>
      </c>
      <c r="E7" s="279"/>
      <c r="F7" s="46" t="s">
        <v>4</v>
      </c>
      <c r="G7" s="259" t="s">
        <v>3</v>
      </c>
      <c r="H7" s="260"/>
      <c r="I7" s="16" t="s">
        <v>4</v>
      </c>
    </row>
    <row r="8" spans="1:9" ht="14.25" x14ac:dyDescent="0.2">
      <c r="B8" s="5" t="s">
        <v>5</v>
      </c>
      <c r="C8" s="15" t="s">
        <v>70</v>
      </c>
      <c r="D8" s="273">
        <v>928015522.84000003</v>
      </c>
      <c r="E8" s="274"/>
      <c r="F8" s="46" t="s">
        <v>4</v>
      </c>
      <c r="G8" s="261" t="s">
        <v>3</v>
      </c>
      <c r="H8" s="262"/>
      <c r="I8" s="17" t="s">
        <v>4</v>
      </c>
    </row>
    <row r="9" spans="1:9" ht="14.25" x14ac:dyDescent="0.2">
      <c r="B9" s="5" t="s">
        <v>6</v>
      </c>
      <c r="C9" s="15" t="s">
        <v>70</v>
      </c>
      <c r="D9" s="273">
        <v>3899867.83</v>
      </c>
      <c r="E9" s="274"/>
      <c r="F9" s="46" t="s">
        <v>4</v>
      </c>
      <c r="G9" s="261" t="s">
        <v>3</v>
      </c>
      <c r="H9" s="262"/>
      <c r="I9" s="17" t="s">
        <v>4</v>
      </c>
    </row>
    <row r="10" spans="1:9" ht="14.25" x14ac:dyDescent="0.2">
      <c r="B10" s="5" t="s">
        <v>7</v>
      </c>
      <c r="C10" s="15" t="s">
        <v>70</v>
      </c>
      <c r="D10" s="273">
        <v>10557</v>
      </c>
      <c r="E10" s="274"/>
      <c r="F10" s="46" t="s">
        <v>4</v>
      </c>
      <c r="G10" s="261" t="s">
        <v>3</v>
      </c>
      <c r="H10" s="262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69">
        <f>0+322388+1098685.12+0</f>
        <v>1421073.12</v>
      </c>
      <c r="E11" s="270"/>
      <c r="F11" s="47" t="s">
        <v>4</v>
      </c>
      <c r="G11" s="263" t="s">
        <v>3</v>
      </c>
      <c r="H11" s="264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65">
        <f>D7+D8+D9+D10+D11</f>
        <v>70824727018.979996</v>
      </c>
      <c r="E12" s="266"/>
      <c r="F12" s="48" t="s">
        <v>4</v>
      </c>
      <c r="G12" s="265">
        <v>69651855381.520004</v>
      </c>
      <c r="H12" s="266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57" t="s">
        <v>79</v>
      </c>
      <c r="H14" s="258"/>
      <c r="I14" s="3" t="s">
        <v>72</v>
      </c>
    </row>
    <row r="15" spans="1:9" x14ac:dyDescent="0.2">
      <c r="B15" s="142" t="s">
        <v>11</v>
      </c>
      <c r="C15" s="143" t="s">
        <v>36</v>
      </c>
      <c r="D15" s="286">
        <f>G12/D7*100</f>
        <v>99.657290188466447</v>
      </c>
      <c r="E15" s="287"/>
      <c r="F15" s="31" t="s">
        <v>4</v>
      </c>
      <c r="G15" s="283" t="s">
        <v>4</v>
      </c>
      <c r="H15" s="284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55">
        <f>G12/D12*100</f>
        <v>98.343980009770206</v>
      </c>
      <c r="E16" s="256"/>
      <c r="F16" s="28" t="s">
        <v>4</v>
      </c>
      <c r="G16" s="247" t="s">
        <v>4</v>
      </c>
      <c r="H16" s="24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16" t="s">
        <v>98</v>
      </c>
      <c r="H18" s="317"/>
      <c r="I18" s="9" t="s">
        <v>4</v>
      </c>
    </row>
    <row r="19" spans="2:9" x14ac:dyDescent="0.2">
      <c r="B19" s="55" t="s">
        <v>14</v>
      </c>
      <c r="C19" s="147" t="s">
        <v>70</v>
      </c>
      <c r="D19" s="249">
        <v>13765180952.01</v>
      </c>
      <c r="E19" s="250"/>
      <c r="F19" s="62" t="s">
        <v>4</v>
      </c>
      <c r="G19" s="249">
        <v>12583669676.190001</v>
      </c>
      <c r="H19" s="250"/>
      <c r="I19" s="80" t="s">
        <v>4</v>
      </c>
    </row>
    <row r="20" spans="2:9" ht="14.25" x14ac:dyDescent="0.2">
      <c r="B20" s="11" t="s">
        <v>15</v>
      </c>
      <c r="C20" s="113" t="s">
        <v>70</v>
      </c>
      <c r="D20" s="251">
        <f>174737526.81+3948964333.23+1455443008.33</f>
        <v>5579144868.3699999</v>
      </c>
      <c r="E20" s="252"/>
      <c r="F20" s="162" t="s">
        <v>4</v>
      </c>
      <c r="G20" s="251">
        <f>168335471.25+3663373101.98+1591095851.56</f>
        <v>5422804424.79</v>
      </c>
      <c r="H20" s="252"/>
      <c r="I20" s="39" t="s">
        <v>4</v>
      </c>
    </row>
    <row r="21" spans="2:9" ht="14.25" x14ac:dyDescent="0.2">
      <c r="B21" s="11" t="s">
        <v>16</v>
      </c>
      <c r="C21" s="113" t="s">
        <v>70</v>
      </c>
      <c r="D21" s="251">
        <f>24636959.19+89704390.35+687435594.58</f>
        <v>801776944.12</v>
      </c>
      <c r="E21" s="252"/>
      <c r="F21" s="31" t="s">
        <v>4</v>
      </c>
      <c r="G21" s="251">
        <f>28232597+94642825.43+104628419.6</f>
        <v>227503842.03</v>
      </c>
      <c r="H21" s="252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53">
        <f>D19-D20-D21</f>
        <v>7384259139.5200005</v>
      </c>
      <c r="E22" s="254"/>
      <c r="F22" s="28" t="s">
        <v>4</v>
      </c>
      <c r="G22" s="253">
        <f>G19-G20-G21</f>
        <v>6933361409.3700008</v>
      </c>
      <c r="H22" s="25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5" t="s">
        <v>20</v>
      </c>
      <c r="E2" s="276"/>
      <c r="F2" s="277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23621716053.150002</v>
      </c>
      <c r="E7" s="279"/>
      <c r="F7" s="46" t="s">
        <v>4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52831692.520000003</v>
      </c>
      <c r="E8" s="274"/>
      <c r="F8" s="46" t="s">
        <v>4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7729000</v>
      </c>
      <c r="E9" s="274"/>
      <c r="F9" s="46" t="s">
        <v>4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108644</v>
      </c>
      <c r="E10" s="274"/>
      <c r="F10" s="46" t="s">
        <v>4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6.32+660470.37+268352.22+33000</f>
        <v>961828.90999999992</v>
      </c>
      <c r="E11" s="270"/>
      <c r="F11" s="47" t="s">
        <v>4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23683347218.580002</v>
      </c>
      <c r="E12" s="266"/>
      <c r="F12" s="36"/>
      <c r="G12" s="265">
        <v>24039925029.779999</v>
      </c>
      <c r="H12" s="26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57" t="s">
        <v>79</v>
      </c>
      <c r="H14" s="258"/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101.77044282341303</v>
      </c>
      <c r="E15" s="287"/>
      <c r="F15" s="31" t="s">
        <v>4</v>
      </c>
      <c r="G15" s="283" t="s">
        <v>4</v>
      </c>
      <c r="H15" s="28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101.50560563888644</v>
      </c>
      <c r="E16" s="289"/>
      <c r="F16" s="28" t="s">
        <v>4</v>
      </c>
      <c r="G16" s="247" t="s">
        <v>4</v>
      </c>
      <c r="H16" s="24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16" t="s">
        <v>98</v>
      </c>
      <c r="H18" s="317"/>
      <c r="I18" s="81"/>
    </row>
    <row r="19" spans="2:9" x14ac:dyDescent="0.2">
      <c r="B19" s="55" t="s">
        <v>14</v>
      </c>
      <c r="C19" s="147" t="s">
        <v>70</v>
      </c>
      <c r="D19" s="280">
        <v>5370407119.54</v>
      </c>
      <c r="E19" s="281"/>
      <c r="F19" s="62" t="s">
        <v>4</v>
      </c>
      <c r="G19" s="280">
        <v>5678046248.25</v>
      </c>
      <c r="H19" s="281"/>
      <c r="I19" s="80" t="s">
        <v>4</v>
      </c>
    </row>
    <row r="20" spans="2:9" ht="14.25" x14ac:dyDescent="0.2">
      <c r="B20" s="11" t="s">
        <v>15</v>
      </c>
      <c r="C20" s="113" t="s">
        <v>70</v>
      </c>
      <c r="D20" s="251">
        <f>134256881.73+1606839100.76+774217602.69</f>
        <v>2515313585.1800003</v>
      </c>
      <c r="E20" s="252"/>
      <c r="F20" s="162" t="s">
        <v>4</v>
      </c>
      <c r="G20" s="251">
        <f>112961132.36+1407786372.55+1309731942.12</f>
        <v>2830479447.0299997</v>
      </c>
      <c r="H20" s="252"/>
      <c r="I20" s="39" t="s">
        <v>4</v>
      </c>
    </row>
    <row r="21" spans="2:9" ht="14.25" x14ac:dyDescent="0.2">
      <c r="B21" s="11" t="s">
        <v>16</v>
      </c>
      <c r="C21" s="113" t="s">
        <v>70</v>
      </c>
      <c r="D21" s="251">
        <f>10935212.66+25779220.21+93281792.47</f>
        <v>129996225.34</v>
      </c>
      <c r="E21" s="252"/>
      <c r="F21" s="31" t="s">
        <v>4</v>
      </c>
      <c r="G21" s="251">
        <f>10050412.85+32743275.68+52902800</f>
        <v>95696488.530000001</v>
      </c>
      <c r="H21" s="25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53">
        <f>D19-D20-D21</f>
        <v>2725097309.0199995</v>
      </c>
      <c r="E22" s="254"/>
      <c r="F22" s="28" t="s">
        <v>4</v>
      </c>
      <c r="G22" s="253">
        <f>G19-G20-G21</f>
        <v>2751870312.6900001</v>
      </c>
      <c r="H22" s="25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5" t="s">
        <v>25</v>
      </c>
      <c r="E2" s="276"/>
      <c r="F2" s="277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15301073552.15</v>
      </c>
      <c r="E7" s="279"/>
      <c r="F7" s="46" t="s">
        <v>4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78096226.540000007</v>
      </c>
      <c r="E8" s="274"/>
      <c r="F8" s="46" t="s">
        <v>4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1775100</v>
      </c>
      <c r="E9" s="274"/>
      <c r="F9" s="46" t="s">
        <v>4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60212</v>
      </c>
      <c r="E10" s="274"/>
      <c r="F10" s="46" t="s">
        <v>4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0+245281+232145.68+2000</f>
        <v>479426.68</v>
      </c>
      <c r="E11" s="270"/>
      <c r="F11" s="47" t="s">
        <v>4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15381484517.370001</v>
      </c>
      <c r="E12" s="266"/>
      <c r="F12" s="36"/>
      <c r="G12" s="265">
        <v>15400067675.059999</v>
      </c>
      <c r="H12" s="26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57" t="s">
        <v>81</v>
      </c>
      <c r="H14" s="258"/>
      <c r="I14" s="3" t="s">
        <v>72</v>
      </c>
    </row>
    <row r="15" spans="2:9" x14ac:dyDescent="0.2">
      <c r="B15" s="142" t="s">
        <v>11</v>
      </c>
      <c r="C15" s="143" t="s">
        <v>36</v>
      </c>
      <c r="D15" s="271">
        <f>G12/D7*100</f>
        <v>100.64697501500532</v>
      </c>
      <c r="E15" s="272"/>
      <c r="F15" s="31" t="s">
        <v>4</v>
      </c>
      <c r="G15" s="283" t="s">
        <v>4</v>
      </c>
      <c r="H15" s="28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100.12081511162991</v>
      </c>
      <c r="E16" s="289"/>
      <c r="F16" s="28" t="s">
        <v>4</v>
      </c>
      <c r="G16" s="247" t="s">
        <v>4</v>
      </c>
      <c r="H16" s="24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16" t="s">
        <v>98</v>
      </c>
      <c r="H18" s="317"/>
      <c r="I18" s="81"/>
    </row>
    <row r="19" spans="2:9" x14ac:dyDescent="0.2">
      <c r="B19" s="55" t="s">
        <v>14</v>
      </c>
      <c r="C19" s="147" t="s">
        <v>70</v>
      </c>
      <c r="D19" s="280">
        <v>1459168599.95</v>
      </c>
      <c r="E19" s="281"/>
      <c r="F19" s="62" t="s">
        <v>4</v>
      </c>
      <c r="G19" s="280">
        <v>1447879050.73</v>
      </c>
      <c r="H19" s="281"/>
      <c r="I19" s="164" t="s">
        <v>4</v>
      </c>
    </row>
    <row r="20" spans="2:9" ht="14.25" x14ac:dyDescent="0.2">
      <c r="B20" s="11" t="s">
        <v>15</v>
      </c>
      <c r="C20" s="113" t="s">
        <v>70</v>
      </c>
      <c r="D20" s="251">
        <f>76981977.81+730260222.73+139304515.51</f>
        <v>946546716.04999995</v>
      </c>
      <c r="E20" s="252"/>
      <c r="F20" s="162" t="s">
        <v>4</v>
      </c>
      <c r="G20" s="251">
        <f>70092853.33+620540583.05+139267491.81</f>
        <v>829900928.19000006</v>
      </c>
      <c r="H20" s="252"/>
      <c r="I20" s="39" t="s">
        <v>4</v>
      </c>
    </row>
    <row r="21" spans="2:9" ht="14.25" x14ac:dyDescent="0.2">
      <c r="B21" s="11" t="s">
        <v>16</v>
      </c>
      <c r="C21" s="113" t="s">
        <v>70</v>
      </c>
      <c r="D21" s="251">
        <f>7050032.5+6607607.61+13503162.31</f>
        <v>27160802.420000002</v>
      </c>
      <c r="E21" s="252"/>
      <c r="F21" s="31" t="s">
        <v>4</v>
      </c>
      <c r="G21" s="251">
        <f>7605572+10931853.61+13130320</f>
        <v>31667745.609999999</v>
      </c>
      <c r="H21" s="25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53">
        <f>D19-D20-D21</f>
        <v>485461081.48000008</v>
      </c>
      <c r="E22" s="254"/>
      <c r="F22" s="28" t="s">
        <v>4</v>
      </c>
      <c r="G22" s="253">
        <f>G19-G20-G21</f>
        <v>586310376.92999995</v>
      </c>
      <c r="H22" s="25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5" t="s">
        <v>21</v>
      </c>
      <c r="E2" s="276"/>
      <c r="F2" s="277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18969572206.310001</v>
      </c>
      <c r="E7" s="279"/>
      <c r="F7" s="46" t="s">
        <v>4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69605900.769999996</v>
      </c>
      <c r="E8" s="274"/>
      <c r="F8" s="46" t="s">
        <v>4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3410734.02</v>
      </c>
      <c r="E9" s="274"/>
      <c r="F9" s="46" t="s">
        <v>4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28799</v>
      </c>
      <c r="E10" s="274"/>
      <c r="F10" s="46" t="s">
        <v>4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74.95+577583+525477.28+1000</f>
        <v>1104135.23</v>
      </c>
      <c r="E11" s="270"/>
      <c r="F11" s="47" t="s">
        <v>4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19043721775.330002</v>
      </c>
      <c r="E12" s="266"/>
      <c r="F12" s="36"/>
      <c r="G12" s="265">
        <v>19234744237.389999</v>
      </c>
      <c r="H12" s="26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57" t="s">
        <v>79</v>
      </c>
      <c r="H14" s="258"/>
      <c r="I14" s="3" t="s">
        <v>72</v>
      </c>
    </row>
    <row r="15" spans="2:9" x14ac:dyDescent="0.2">
      <c r="B15" s="142" t="s">
        <v>11</v>
      </c>
      <c r="C15" s="143" t="s">
        <v>36</v>
      </c>
      <c r="D15" s="271">
        <f>G12/D7*100</f>
        <v>101.39788092317544</v>
      </c>
      <c r="E15" s="272"/>
      <c r="F15" s="31" t="s">
        <v>4</v>
      </c>
      <c r="G15" s="283" t="s">
        <v>4</v>
      </c>
      <c r="H15" s="28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101.00307316139987</v>
      </c>
      <c r="E16" s="289"/>
      <c r="F16" s="28" t="s">
        <v>4</v>
      </c>
      <c r="G16" s="247" t="s">
        <v>4</v>
      </c>
      <c r="H16" s="24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16" t="s">
        <v>98</v>
      </c>
      <c r="H18" s="317"/>
      <c r="I18" s="81"/>
    </row>
    <row r="19" spans="2:9" x14ac:dyDescent="0.2">
      <c r="B19" s="55" t="s">
        <v>14</v>
      </c>
      <c r="C19" s="147" t="s">
        <v>70</v>
      </c>
      <c r="D19" s="280">
        <v>3803451317.0500002</v>
      </c>
      <c r="E19" s="281"/>
      <c r="F19" s="62" t="s">
        <v>4</v>
      </c>
      <c r="G19" s="249">
        <v>3987280898.9400001</v>
      </c>
      <c r="H19" s="250"/>
      <c r="I19" s="80" t="s">
        <v>4</v>
      </c>
    </row>
    <row r="20" spans="2:9" ht="14.25" x14ac:dyDescent="0.2">
      <c r="B20" s="11" t="s">
        <v>15</v>
      </c>
      <c r="C20" s="113" t="s">
        <v>70</v>
      </c>
      <c r="D20" s="251">
        <f>122694690.95+1375455454.14+921441186.45</f>
        <v>2419591331.54</v>
      </c>
      <c r="E20" s="252"/>
      <c r="F20" s="165" t="s">
        <v>4</v>
      </c>
      <c r="G20" s="251">
        <f>113269297.83+1189690639.63+717632361.05</f>
        <v>2020592298.51</v>
      </c>
      <c r="H20" s="252"/>
      <c r="I20" s="39" t="s">
        <v>4</v>
      </c>
    </row>
    <row r="21" spans="2:9" ht="14.25" x14ac:dyDescent="0.2">
      <c r="B21" s="11" t="s">
        <v>16</v>
      </c>
      <c r="C21" s="113" t="s">
        <v>70</v>
      </c>
      <c r="D21" s="251">
        <f>7711020.6+11045583.82+12633617</f>
        <v>31390221.420000002</v>
      </c>
      <c r="E21" s="252"/>
      <c r="F21" s="31" t="s">
        <v>4</v>
      </c>
      <c r="G21" s="251">
        <f>7292880.8+12469063.14+41993071.89</f>
        <v>61755015.829999998</v>
      </c>
      <c r="H21" s="25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53">
        <f>D19-D20-D21</f>
        <v>1352469764.0900002</v>
      </c>
      <c r="E22" s="254"/>
      <c r="F22" s="28" t="s">
        <v>4</v>
      </c>
      <c r="G22" s="253">
        <f>G19-G20-G21</f>
        <v>1904933584.6000001</v>
      </c>
      <c r="H22" s="25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5" t="s">
        <v>22</v>
      </c>
      <c r="E2" s="276"/>
      <c r="F2" s="277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23788163325.32</v>
      </c>
      <c r="E7" s="279"/>
      <c r="F7" s="46" t="s">
        <v>4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584641617.63999999</v>
      </c>
      <c r="E8" s="274"/>
      <c r="F8" s="46" t="s">
        <v>4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5342491.9800000004</v>
      </c>
      <c r="E9" s="274"/>
      <c r="F9" s="46" t="s">
        <v>4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58170</v>
      </c>
      <c r="E10" s="274"/>
      <c r="F10" s="46" t="s">
        <v>4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0+513302+554819.31+36500</f>
        <v>1104621.31</v>
      </c>
      <c r="E11" s="270"/>
      <c r="F11" s="47" t="s">
        <v>4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24379310226.25</v>
      </c>
      <c r="E12" s="266"/>
      <c r="F12" s="36"/>
      <c r="G12" s="265">
        <v>24076315685.509998</v>
      </c>
      <c r="H12" s="26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57" t="s">
        <v>79</v>
      </c>
      <c r="H14" s="258"/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101.21132664279</v>
      </c>
      <c r="E15" s="287"/>
      <c r="F15" s="31" t="s">
        <v>4</v>
      </c>
      <c r="G15" s="283" t="s">
        <v>4</v>
      </c>
      <c r="H15" s="28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98.757165244102112</v>
      </c>
      <c r="E16" s="289"/>
      <c r="F16" s="28" t="s">
        <v>4</v>
      </c>
      <c r="G16" s="247" t="s">
        <v>4</v>
      </c>
      <c r="H16" s="24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16" t="s">
        <v>98</v>
      </c>
      <c r="H18" s="317"/>
      <c r="I18" s="81"/>
    </row>
    <row r="19" spans="2:9" x14ac:dyDescent="0.2">
      <c r="B19" s="55" t="s">
        <v>14</v>
      </c>
      <c r="C19" s="147" t="s">
        <v>70</v>
      </c>
      <c r="D19" s="280">
        <v>7836025658.9200001</v>
      </c>
      <c r="E19" s="281"/>
      <c r="F19" s="62" t="s">
        <v>4</v>
      </c>
      <c r="G19" s="280">
        <v>7497350282.5699997</v>
      </c>
      <c r="H19" s="281"/>
      <c r="I19" s="80" t="s">
        <v>4</v>
      </c>
    </row>
    <row r="20" spans="2:9" ht="14.25" x14ac:dyDescent="0.2">
      <c r="B20" s="11" t="s">
        <v>15</v>
      </c>
      <c r="C20" s="113" t="s">
        <v>70</v>
      </c>
      <c r="D20" s="251">
        <f>284714365.58+2771465725.62+1293395236.66</f>
        <v>4349575327.8599997</v>
      </c>
      <c r="E20" s="252"/>
      <c r="F20" s="30" t="s">
        <v>4</v>
      </c>
      <c r="G20" s="251">
        <f>267154992.88+2560449402.43+1053122942.3</f>
        <v>3880727337.6099997</v>
      </c>
      <c r="H20" s="252"/>
      <c r="I20" s="39" t="s">
        <v>4</v>
      </c>
    </row>
    <row r="21" spans="2:9" ht="14.25" x14ac:dyDescent="0.2">
      <c r="B21" s="11" t="s">
        <v>16</v>
      </c>
      <c r="C21" s="113" t="s">
        <v>70</v>
      </c>
      <c r="D21" s="251">
        <f>11413295.69+36963463.75-16896396.93</f>
        <v>31480362.509999998</v>
      </c>
      <c r="E21" s="252"/>
      <c r="F21" s="31" t="s">
        <v>4</v>
      </c>
      <c r="G21" s="251">
        <f>12081395.92+34461945.51+5393557.85</f>
        <v>51936899.280000001</v>
      </c>
      <c r="H21" s="25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53">
        <f>D19-D20-D21</f>
        <v>3454969968.5500002</v>
      </c>
      <c r="E22" s="254"/>
      <c r="F22" s="28" t="s">
        <v>4</v>
      </c>
      <c r="G22" s="253">
        <f>G19-G20-G21</f>
        <v>3564686045.6799998</v>
      </c>
      <c r="H22" s="25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5" t="s">
        <v>23</v>
      </c>
      <c r="E2" s="276"/>
      <c r="F2" s="277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26044215092.299999</v>
      </c>
      <c r="E7" s="279"/>
      <c r="F7" s="46" t="s">
        <v>4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397201655.35000002</v>
      </c>
      <c r="E8" s="274"/>
      <c r="F8" s="46" t="s">
        <v>4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4459430</v>
      </c>
      <c r="E9" s="274"/>
      <c r="F9" s="46" t="s">
        <v>4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f>186232</f>
        <v>186232</v>
      </c>
      <c r="E10" s="274"/>
      <c r="F10" s="46" t="s">
        <v>4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0+371988+602987.15+3000</f>
        <v>977975.15</v>
      </c>
      <c r="E11" s="270"/>
      <c r="F11" s="47" t="s">
        <v>4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26447040384.799999</v>
      </c>
      <c r="E12" s="266"/>
      <c r="F12" s="36"/>
      <c r="G12" s="265">
        <v>26277562536.860001</v>
      </c>
      <c r="H12" s="26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57" t="s">
        <v>79</v>
      </c>
      <c r="H14" s="258"/>
      <c r="I14" s="3" t="s">
        <v>72</v>
      </c>
    </row>
    <row r="15" spans="2:9" x14ac:dyDescent="0.2">
      <c r="B15" s="142" t="s">
        <v>11</v>
      </c>
      <c r="C15" s="143" t="s">
        <v>36</v>
      </c>
      <c r="D15" s="321">
        <f>G12/D7*100</f>
        <v>100.89596650823619</v>
      </c>
      <c r="E15" s="321"/>
      <c r="F15" s="31" t="s">
        <v>4</v>
      </c>
      <c r="G15" s="283" t="s">
        <v>4</v>
      </c>
      <c r="H15" s="28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99.359180288326684</v>
      </c>
      <c r="E16" s="289"/>
      <c r="F16" s="28" t="s">
        <v>4</v>
      </c>
      <c r="G16" s="247" t="s">
        <v>4</v>
      </c>
      <c r="H16" s="24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16" t="s">
        <v>98</v>
      </c>
      <c r="H18" s="317"/>
      <c r="I18" s="81"/>
    </row>
    <row r="19" spans="2:9" x14ac:dyDescent="0.2">
      <c r="B19" s="55" t="s">
        <v>14</v>
      </c>
      <c r="C19" s="147" t="s">
        <v>70</v>
      </c>
      <c r="D19" s="280">
        <v>5713029949.6099997</v>
      </c>
      <c r="E19" s="281"/>
      <c r="F19" s="62" t="s">
        <v>4</v>
      </c>
      <c r="G19" s="280">
        <v>5551543418.2299995</v>
      </c>
      <c r="H19" s="281"/>
      <c r="I19" s="80" t="s">
        <v>4</v>
      </c>
    </row>
    <row r="20" spans="2:9" ht="14.25" x14ac:dyDescent="0.2">
      <c r="B20" s="11" t="s">
        <v>15</v>
      </c>
      <c r="C20" s="113" t="s">
        <v>70</v>
      </c>
      <c r="D20" s="251">
        <f>169369668.55+1951865821.51+737232307.31</f>
        <v>2858467797.3699999</v>
      </c>
      <c r="E20" s="252"/>
      <c r="F20" s="162" t="s">
        <v>4</v>
      </c>
      <c r="G20" s="251">
        <f>142525831.58+1707317302.94+567977112.67</f>
        <v>2417820247.1900001</v>
      </c>
      <c r="H20" s="252"/>
      <c r="I20" s="39" t="s">
        <v>4</v>
      </c>
    </row>
    <row r="21" spans="2:9" ht="14.25" x14ac:dyDescent="0.2">
      <c r="B21" s="11" t="s">
        <v>16</v>
      </c>
      <c r="C21" s="113" t="s">
        <v>70</v>
      </c>
      <c r="D21" s="251">
        <f>19589714.83+15833692.8+59543341</f>
        <v>94966748.629999995</v>
      </c>
      <c r="E21" s="252"/>
      <c r="F21" s="31" t="s">
        <v>4</v>
      </c>
      <c r="G21" s="251">
        <f>15365341.18+16624074.19+66450054</f>
        <v>98439469.370000005</v>
      </c>
      <c r="H21" s="25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53">
        <f>D19-D20-D21</f>
        <v>2759595403.6099997</v>
      </c>
      <c r="E22" s="254"/>
      <c r="F22" s="28" t="s">
        <v>4</v>
      </c>
      <c r="G22" s="253">
        <f>G19-G20-G21</f>
        <v>3035283701.6699996</v>
      </c>
      <c r="H22" s="25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5" t="s">
        <v>24</v>
      </c>
      <c r="E2" s="276"/>
      <c r="F2" s="277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45025762156.82</v>
      </c>
      <c r="E7" s="279"/>
      <c r="F7" s="46" t="s">
        <v>4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681036546.48000002</v>
      </c>
      <c r="E8" s="274"/>
      <c r="F8" s="46" t="s">
        <v>4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6323553</v>
      </c>
      <c r="E9" s="274"/>
      <c r="F9" s="46" t="s">
        <v>4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445299</v>
      </c>
      <c r="E10" s="274"/>
      <c r="F10" s="46" t="s">
        <v>4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0+869765+862784.24+25000</f>
        <v>1757549.24</v>
      </c>
      <c r="E11" s="270"/>
      <c r="F11" s="47" t="s">
        <v>4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45715325104.540001</v>
      </c>
      <c r="E12" s="266"/>
      <c r="F12" s="36"/>
      <c r="G12" s="265">
        <v>45486903539.660004</v>
      </c>
      <c r="H12" s="26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57" t="s">
        <v>79</v>
      </c>
      <c r="H14" s="258"/>
      <c r="I14" s="3" t="s">
        <v>72</v>
      </c>
    </row>
    <row r="15" spans="2:9" x14ac:dyDescent="0.2">
      <c r="B15" s="142" t="s">
        <v>11</v>
      </c>
      <c r="C15" s="143" t="s">
        <v>36</v>
      </c>
      <c r="D15" s="271">
        <f>G12/D7*100</f>
        <v>101.02417229770346</v>
      </c>
      <c r="E15" s="272"/>
      <c r="F15" s="31" t="s">
        <v>4</v>
      </c>
      <c r="G15" s="283" t="s">
        <v>4</v>
      </c>
      <c r="H15" s="28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99.500339187443927</v>
      </c>
      <c r="E16" s="289"/>
      <c r="F16" s="28" t="s">
        <v>4</v>
      </c>
      <c r="G16" s="247" t="s">
        <v>4</v>
      </c>
      <c r="H16" s="24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16" t="s">
        <v>98</v>
      </c>
      <c r="H18" s="317"/>
      <c r="I18" s="81"/>
    </row>
    <row r="19" spans="2:9" x14ac:dyDescent="0.2">
      <c r="B19" s="55" t="s">
        <v>14</v>
      </c>
      <c r="C19" s="147" t="s">
        <v>70</v>
      </c>
      <c r="D19" s="280">
        <v>12755936986.48</v>
      </c>
      <c r="E19" s="281"/>
      <c r="F19" s="62" t="s">
        <v>4</v>
      </c>
      <c r="G19" s="249">
        <v>12470371667.65</v>
      </c>
      <c r="H19" s="250"/>
      <c r="I19" s="80" t="s">
        <v>4</v>
      </c>
    </row>
    <row r="20" spans="2:9" ht="14.25" x14ac:dyDescent="0.2">
      <c r="B20" s="11" t="s">
        <v>15</v>
      </c>
      <c r="C20" s="113" t="s">
        <v>70</v>
      </c>
      <c r="D20" s="251">
        <f>250272475.9+5074232510.58+1759479068.74</f>
        <v>7083984055.2199993</v>
      </c>
      <c r="E20" s="252"/>
      <c r="F20" s="162" t="s">
        <v>4</v>
      </c>
      <c r="G20" s="251">
        <f>228002745.61+4265047491.39+1548565301.49</f>
        <v>6041615538.4899998</v>
      </c>
      <c r="H20" s="252"/>
      <c r="I20" s="39" t="s">
        <v>4</v>
      </c>
    </row>
    <row r="21" spans="2:9" ht="14.25" x14ac:dyDescent="0.2">
      <c r="B21" s="11" t="s">
        <v>16</v>
      </c>
      <c r="C21" s="113" t="s">
        <v>70</v>
      </c>
      <c r="D21" s="251">
        <f>29728910.65+99353747.26+217791773.74</f>
        <v>346874431.64999998</v>
      </c>
      <c r="E21" s="252"/>
      <c r="F21" s="31" t="s">
        <v>4</v>
      </c>
      <c r="G21" s="251">
        <f>25804778.09+108634109.39+204784354.51</f>
        <v>339223241.99000001</v>
      </c>
      <c r="H21" s="25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53">
        <f>D19-D20-D21</f>
        <v>5325078499.6100006</v>
      </c>
      <c r="E22" s="254"/>
      <c r="F22" s="28" t="s">
        <v>4</v>
      </c>
      <c r="G22" s="253">
        <f>G19-G20-G21</f>
        <v>6089532887.1700001</v>
      </c>
      <c r="H22" s="25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22"/>
      <c r="G25" s="322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22"/>
      <c r="G28" s="322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75" t="s">
        <v>19</v>
      </c>
      <c r="E2" s="276"/>
      <c r="F2" s="277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39560032348.440002</v>
      </c>
      <c r="E7" s="279"/>
      <c r="F7" s="46" t="s">
        <v>4</v>
      </c>
      <c r="G7" s="323" t="s">
        <v>4</v>
      </c>
      <c r="H7" s="324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892085806.95000005</v>
      </c>
      <c r="E8" s="274"/>
      <c r="F8" s="46" t="s">
        <v>4</v>
      </c>
      <c r="G8" s="325" t="s">
        <v>4</v>
      </c>
      <c r="H8" s="326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10194100</v>
      </c>
      <c r="E9" s="274"/>
      <c r="F9" s="46" t="s">
        <v>4</v>
      </c>
      <c r="G9" s="325" t="s">
        <v>4</v>
      </c>
      <c r="H9" s="326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f>287648</f>
        <v>287648</v>
      </c>
      <c r="E10" s="274"/>
      <c r="F10" s="46" t="s">
        <v>4</v>
      </c>
      <c r="G10" s="325" t="s">
        <v>4</v>
      </c>
      <c r="H10" s="326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154.27+1463366.6+198449.19+14500</f>
        <v>1676470.06</v>
      </c>
      <c r="E11" s="270"/>
      <c r="F11" s="47" t="s">
        <v>4</v>
      </c>
      <c r="G11" s="327" t="s">
        <v>4</v>
      </c>
      <c r="H11" s="328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40464276373.449997</v>
      </c>
      <c r="E12" s="266"/>
      <c r="F12" s="48"/>
      <c r="G12" s="265">
        <v>40041181529.050003</v>
      </c>
      <c r="H12" s="266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57" t="s">
        <v>79</v>
      </c>
      <c r="H14" s="258"/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101.21625072591472</v>
      </c>
      <c r="E15" s="287"/>
      <c r="F15" s="31" t="s">
        <v>4</v>
      </c>
      <c r="G15" s="283" t="s">
        <v>4</v>
      </c>
      <c r="H15" s="28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98.95439908403354</v>
      </c>
      <c r="E16" s="289"/>
      <c r="F16" s="28" t="s">
        <v>4</v>
      </c>
      <c r="G16" s="247" t="s">
        <v>4</v>
      </c>
      <c r="H16" s="248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16" t="s">
        <v>98</v>
      </c>
      <c r="H18" s="317"/>
      <c r="I18" s="9"/>
    </row>
    <row r="19" spans="2:9" x14ac:dyDescent="0.2">
      <c r="B19" s="55" t="s">
        <v>14</v>
      </c>
      <c r="C19" s="147" t="s">
        <v>70</v>
      </c>
      <c r="D19" s="280">
        <v>13050526016.690001</v>
      </c>
      <c r="E19" s="281"/>
      <c r="F19" s="62" t="s">
        <v>4</v>
      </c>
      <c r="G19" s="280">
        <v>12533191303.68</v>
      </c>
      <c r="H19" s="281"/>
      <c r="I19" s="80" t="s">
        <v>4</v>
      </c>
    </row>
    <row r="20" spans="2:9" ht="14.25" x14ac:dyDescent="0.2">
      <c r="B20" s="11" t="s">
        <v>15</v>
      </c>
      <c r="C20" s="113" t="s">
        <v>70</v>
      </c>
      <c r="D20" s="251">
        <f>338764335.94+4869808064.14+1647946053.24</f>
        <v>6856518453.3199997</v>
      </c>
      <c r="E20" s="252"/>
      <c r="F20" s="169" t="s">
        <v>4</v>
      </c>
      <c r="G20" s="251">
        <f>281498599.89+4374153409.85+1047593522.1</f>
        <v>5703245531.8400011</v>
      </c>
      <c r="H20" s="252"/>
      <c r="I20" s="39" t="s">
        <v>4</v>
      </c>
    </row>
    <row r="21" spans="2:9" ht="14.25" x14ac:dyDescent="0.2">
      <c r="B21" s="11" t="s">
        <v>16</v>
      </c>
      <c r="C21" s="113" t="s">
        <v>70</v>
      </c>
      <c r="D21" s="251">
        <f>48467625.63+60137393.49+207309347.28</f>
        <v>315914366.39999998</v>
      </c>
      <c r="E21" s="252"/>
      <c r="F21" s="40" t="s">
        <v>4</v>
      </c>
      <c r="G21" s="251">
        <f>43457737+88780999.26+204299712.81</f>
        <v>336538449.06999999</v>
      </c>
      <c r="H21" s="25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53">
        <f>D19-D20-D21</f>
        <v>5878093196.9700012</v>
      </c>
      <c r="E22" s="254"/>
      <c r="F22" s="41" t="s">
        <v>4</v>
      </c>
      <c r="G22" s="253">
        <f>G19-G20-G21</f>
        <v>6493407322.7699995</v>
      </c>
      <c r="H22" s="25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22"/>
      <c r="G25" s="322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22"/>
      <c r="G28" s="322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75" t="s">
        <v>18</v>
      </c>
      <c r="E2" s="276"/>
      <c r="F2" s="277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7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74960708556.389999</v>
      </c>
      <c r="E7" s="279"/>
      <c r="F7" s="134">
        <f>D7/'VP1-12-2003'!D7*100</f>
        <v>107.25315276122933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596318231.07000005</v>
      </c>
      <c r="E8" s="274"/>
      <c r="F8" s="134">
        <f>D8/'VP1-12-2003'!D8*100</f>
        <v>64.257355226676722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4622450</v>
      </c>
      <c r="E9" s="274"/>
      <c r="F9" s="134">
        <f>D9/'VP1-12-2003'!D9*100</f>
        <v>118.52837587062535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10548</v>
      </c>
      <c r="E10" s="274"/>
      <c r="F10" s="134">
        <f>D10/'VP1-12-2003'!D10*100</f>
        <v>99.914748508098896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185.14+289412+5555294.29+0</f>
        <v>5844891.4299999997</v>
      </c>
      <c r="E11" s="270"/>
      <c r="F11" s="135">
        <f>D11/'VP1-12-2003'!D11*100</f>
        <v>411.30124465375849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75567504676.889999</v>
      </c>
      <c r="E12" s="266"/>
      <c r="F12" s="136">
        <f>D12/'VP1-12-2003'!D12*100</f>
        <v>106.69649973608652</v>
      </c>
      <c r="G12" s="265">
        <v>76113405943.929993</v>
      </c>
      <c r="H12" s="266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71">
        <f>G12/D7*100</f>
        <v>101.53773544799523</v>
      </c>
      <c r="E15" s="272"/>
      <c r="F15" s="31" t="s">
        <v>4</v>
      </c>
      <c r="G15" s="267">
        <f>'VP1-12-2003'!D15</f>
        <v>99.657290188466447</v>
      </c>
      <c r="H15" s="268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55">
        <f>G12/D12*100</f>
        <v>100.72240213485169</v>
      </c>
      <c r="E16" s="256"/>
      <c r="F16" s="28" t="s">
        <v>4</v>
      </c>
      <c r="G16" s="247">
        <f>'VP1-12-2003'!D16</f>
        <v>98.343980009770206</v>
      </c>
      <c r="H16" s="248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49">
        <v>13173239632.280001</v>
      </c>
      <c r="E19" s="250"/>
      <c r="F19" s="148" t="s">
        <v>4</v>
      </c>
      <c r="G19" s="249">
        <v>13765180952.01</v>
      </c>
      <c r="H19" s="250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51">
        <f>230236280.52+4261994938.91+1323224155.89</f>
        <v>5815455375.3200006</v>
      </c>
      <c r="E20" s="252"/>
      <c r="F20" s="137" t="s">
        <v>4</v>
      </c>
      <c r="G20" s="251">
        <f>174737526.81+3948964333.23+1455443008.33</f>
        <v>5579144868.3699999</v>
      </c>
      <c r="H20" s="252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51">
        <f>23466804.99+92855287.09+81617443.7</f>
        <v>197939535.78</v>
      </c>
      <c r="E21" s="252"/>
      <c r="F21" s="137" t="s">
        <v>4</v>
      </c>
      <c r="G21" s="251">
        <f>24636959.19+89704390.35+687435594.58</f>
        <v>801776944.12</v>
      </c>
      <c r="H21" s="252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53">
        <f>D19-D20-D21</f>
        <v>7159844721.1800003</v>
      </c>
      <c r="E22" s="254"/>
      <c r="F22" s="138" t="s">
        <v>4</v>
      </c>
      <c r="G22" s="253">
        <f>G19-G20-G21</f>
        <v>7384259139.5200005</v>
      </c>
      <c r="H22" s="254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46" t="e">
        <f>#REF!</f>
        <v>#REF!</v>
      </c>
      <c r="D26" s="246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46" t="e">
        <f>#REF!</f>
        <v>#REF!</v>
      </c>
      <c r="D27" s="246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46" t="e">
        <f>#REF!</f>
        <v>#REF!</v>
      </c>
      <c r="D28" s="246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5" t="s">
        <v>20</v>
      </c>
      <c r="E2" s="276"/>
      <c r="F2" s="277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26045907323.98</v>
      </c>
      <c r="E7" s="279"/>
      <c r="F7" s="46">
        <f>D7/'VP2-12-2003'!D7*100</f>
        <v>110.26255359845767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-110292766.55</v>
      </c>
      <c r="E8" s="274"/>
      <c r="F8" s="46" t="s">
        <v>4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5306600</v>
      </c>
      <c r="E9" s="274"/>
      <c r="F9" s="46">
        <f>D9/'VP2-12-2003'!D9*100</f>
        <v>68.658299909432003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93037</v>
      </c>
      <c r="E10" s="274"/>
      <c r="F10" s="46">
        <f>D10/'VP2-12-2003'!D10*100</f>
        <v>85.634733625418804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0+224860.5+1038847.49+0</f>
        <v>1263707.99</v>
      </c>
      <c r="E11" s="270"/>
      <c r="F11" s="47">
        <f>D11/'VP2-12-2003'!D11*100</f>
        <v>131.38594368098168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25942277902.420002</v>
      </c>
      <c r="E12" s="266"/>
      <c r="F12" s="48">
        <f>D12/'VP2-12-2003'!D12*100</f>
        <v>109.53805500122814</v>
      </c>
      <c r="G12" s="265">
        <v>26224594850.790001</v>
      </c>
      <c r="H12" s="266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5">
        <f>G12/D7*100</f>
        <v>100.68604838597996</v>
      </c>
      <c r="E15" s="285"/>
      <c r="F15" s="31" t="s">
        <v>4</v>
      </c>
      <c r="G15" s="283">
        <f>'VP2-12-2003'!D15</f>
        <v>101.77044282341303</v>
      </c>
      <c r="H15" s="284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282">
        <f>G12/D12*100</f>
        <v>101.08825042053712</v>
      </c>
      <c r="E16" s="282"/>
      <c r="F16" s="28" t="s">
        <v>4</v>
      </c>
      <c r="G16" s="247">
        <f>'VP2-12-2003'!D16</f>
        <v>101.50560563888644</v>
      </c>
      <c r="H16" s="248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80">
        <v>5088199322.9700003</v>
      </c>
      <c r="E19" s="281"/>
      <c r="F19" s="156" t="s">
        <v>4</v>
      </c>
      <c r="G19" s="280">
        <v>5370407119.54</v>
      </c>
      <c r="H19" s="281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51">
        <f>162155150.46+1589344675.11+936365193.78</f>
        <v>2687865019.3499999</v>
      </c>
      <c r="E20" s="252"/>
      <c r="F20" s="38" t="s">
        <v>4</v>
      </c>
      <c r="G20" s="251">
        <f>134256881.73+1606839100.76+774217602.69</f>
        <v>2515313585.1800003</v>
      </c>
      <c r="H20" s="252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51">
        <f>11899565.66+21298807.64+43354036.51</f>
        <v>76552409.810000002</v>
      </c>
      <c r="E21" s="252"/>
      <c r="F21" s="38" t="s">
        <v>4</v>
      </c>
      <c r="G21" s="251">
        <f>10935212.66+25779220.21+93281792.47</f>
        <v>129996225.34</v>
      </c>
      <c r="H21" s="252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53">
        <f>D19-D20-D21</f>
        <v>2323781893.8100004</v>
      </c>
      <c r="E22" s="254"/>
      <c r="F22" s="61" t="s">
        <v>4</v>
      </c>
      <c r="G22" s="253">
        <f>G19-G20-G21</f>
        <v>2725097309.0199995</v>
      </c>
      <c r="H22" s="254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46" t="e">
        <f>#REF!</f>
        <v>#REF!</v>
      </c>
      <c r="D26" s="246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46" t="e">
        <f>#REF!</f>
        <v>#REF!</v>
      </c>
      <c r="D27" s="246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46" t="e">
        <f>#REF!</f>
        <v>#REF!</v>
      </c>
      <c r="D28" s="246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5" t="s">
        <v>25</v>
      </c>
      <c r="E2" s="276"/>
      <c r="F2" s="277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16288621748.02</v>
      </c>
      <c r="E7" s="279"/>
      <c r="F7" s="46">
        <f>D7/'VP3-12-2003'!D7*100</f>
        <v>106.45411050737179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33403596.52</v>
      </c>
      <c r="E8" s="274"/>
      <c r="F8" s="46">
        <f>D8/'VP3-12-2003'!D8*100</f>
        <v>42.772356616860421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1411600</v>
      </c>
      <c r="E9" s="274"/>
      <c r="F9" s="46">
        <f>D9/'VP3-12-2003'!D9*100</f>
        <v>79.522280434905085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29922</v>
      </c>
      <c r="E10" s="274"/>
      <c r="F10" s="63">
        <f>D10/'VP3-12-2003'!D10*100</f>
        <v>49.69441307380589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0+149787+248023.65+10000</f>
        <v>407810.65</v>
      </c>
      <c r="E11" s="270"/>
      <c r="F11" s="47">
        <f>D11/'VP3-12-2003'!D11*100</f>
        <v>85.062151735068241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16323874677.190001</v>
      </c>
      <c r="E12" s="266"/>
      <c r="F12" s="48">
        <f>D12/'VP3-12-2003'!D12*100</f>
        <v>106.12678287817914</v>
      </c>
      <c r="G12" s="265">
        <v>16331607703.16</v>
      </c>
      <c r="H12" s="266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5">
        <f>G12/D7*100</f>
        <v>100.26390173340003</v>
      </c>
      <c r="E15" s="285"/>
      <c r="F15" s="31" t="s">
        <v>4</v>
      </c>
      <c r="G15" s="283">
        <f>'VP3-12-2003'!D15</f>
        <v>100.64697501500532</v>
      </c>
      <c r="H15" s="284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282">
        <f>G12/D12*100</f>
        <v>100.04737249043454</v>
      </c>
      <c r="E16" s="282"/>
      <c r="F16" s="28" t="s">
        <v>4</v>
      </c>
      <c r="G16" s="247">
        <f>'VP3-12-2003'!D16</f>
        <v>100.12081511162991</v>
      </c>
      <c r="H16" s="248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80">
        <v>1458592278.9000001</v>
      </c>
      <c r="E19" s="281"/>
      <c r="F19" s="158" t="s">
        <v>4</v>
      </c>
      <c r="G19" s="280">
        <v>1459168599.95</v>
      </c>
      <c r="H19" s="281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51">
        <f>92488066.5+758790774.78+127196511.02</f>
        <v>978475352.29999995</v>
      </c>
      <c r="E20" s="252"/>
      <c r="F20" s="75" t="s">
        <v>4</v>
      </c>
      <c r="G20" s="251">
        <f>76981977.81+730260222.73+139304515.51</f>
        <v>946546716.04999995</v>
      </c>
      <c r="H20" s="252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51">
        <f>7778766.9+9605342+4868635</f>
        <v>22252743.899999999</v>
      </c>
      <c r="E21" s="252"/>
      <c r="F21" s="75" t="s">
        <v>4</v>
      </c>
      <c r="G21" s="251">
        <f>7050032.5+6607607.61+13503162.31</f>
        <v>27160802.420000002</v>
      </c>
      <c r="H21" s="252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53">
        <f>D19-D20-D21</f>
        <v>457864182.70000017</v>
      </c>
      <c r="E22" s="254"/>
      <c r="F22" s="76" t="s">
        <v>4</v>
      </c>
      <c r="G22" s="253">
        <f>G19-G20-G21</f>
        <v>485461081.48000008</v>
      </c>
      <c r="H22" s="254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46" t="e">
        <f>#REF!</f>
        <v>#REF!</v>
      </c>
      <c r="D26" s="246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46" t="e">
        <f>#REF!</f>
        <v>#REF!</v>
      </c>
      <c r="D27" s="246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46" t="e">
        <f>#REF!</f>
        <v>#REF!</v>
      </c>
      <c r="D28" s="246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5" t="s">
        <v>21</v>
      </c>
      <c r="E2" s="276"/>
      <c r="F2" s="277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20526311212.040001</v>
      </c>
      <c r="E7" s="279"/>
      <c r="F7" s="46">
        <f>D7/'VP4-12-2003'!D7*100</f>
        <v>108.2065056017034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-13141789.52</v>
      </c>
      <c r="E8" s="274"/>
      <c r="F8" s="46">
        <f>D8/'VP4-12-2003'!D8*100</f>
        <v>-18.880280801802488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2927700</v>
      </c>
      <c r="E9" s="274"/>
      <c r="F9" s="46">
        <f>D9/'VP4-12-2003'!D9*100</f>
        <v>85.837827952353791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22049</v>
      </c>
      <c r="E10" s="274"/>
      <c r="F10" s="46">
        <f>D10/'VP4-12-2003'!D10*100</f>
        <v>76.561686169658671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2.48+732072+467167.7+7000</f>
        <v>1206242.18</v>
      </c>
      <c r="E11" s="270"/>
      <c r="F11" s="47">
        <f>D11/'VP4-12-2003'!D11*100</f>
        <v>109.24768517711368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20517325413.700001</v>
      </c>
      <c r="E12" s="266"/>
      <c r="F12" s="48">
        <f>D12/'VP4-12-2003'!D12*100</f>
        <v>107.73800234930424</v>
      </c>
      <c r="G12" s="265">
        <v>20565837515.59</v>
      </c>
      <c r="H12" s="266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100.19256408587829</v>
      </c>
      <c r="E15" s="287"/>
      <c r="F15" s="31" t="s">
        <v>4</v>
      </c>
      <c r="G15" s="283">
        <f>'VP4-12-2003'!D15</f>
        <v>101.39788092317544</v>
      </c>
      <c r="H15" s="284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100.23644457019532</v>
      </c>
      <c r="E16" s="289"/>
      <c r="F16" s="28" t="s">
        <v>4</v>
      </c>
      <c r="G16" s="247">
        <f>'VP4-12-2003'!D16</f>
        <v>101.00307316139987</v>
      </c>
      <c r="H16" s="248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80">
        <v>3733660306.6399999</v>
      </c>
      <c r="E19" s="281"/>
      <c r="F19" s="158" t="s">
        <v>4</v>
      </c>
      <c r="G19" s="280">
        <v>3803451317.0500002</v>
      </c>
      <c r="H19" s="281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51">
        <f>147223667.91+1460141427.6+852112349.4</f>
        <v>2459477444.9099998</v>
      </c>
      <c r="E20" s="252"/>
      <c r="F20" s="75" t="s">
        <v>4</v>
      </c>
      <c r="G20" s="251">
        <f>122694690.95+1375455454.14+921441186.45</f>
        <v>2419591331.54</v>
      </c>
      <c r="H20" s="252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51">
        <f>8494162+8589744.96+10266735.92</f>
        <v>27350642.880000003</v>
      </c>
      <c r="E21" s="252"/>
      <c r="F21" s="75" t="s">
        <v>4</v>
      </c>
      <c r="G21" s="251">
        <f>7711020.6+11045583.82+12633617</f>
        <v>31390221.420000002</v>
      </c>
      <c r="H21" s="252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53">
        <f>D19-D20-D21</f>
        <v>1246832218.8499999</v>
      </c>
      <c r="E22" s="254"/>
      <c r="F22" s="76" t="s">
        <v>4</v>
      </c>
      <c r="G22" s="253">
        <f>G19-G20-G21</f>
        <v>1352469764.0900002</v>
      </c>
      <c r="H22" s="254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5" t="s">
        <v>22</v>
      </c>
      <c r="E2" s="276"/>
      <c r="F2" s="277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25933264402.860001</v>
      </c>
      <c r="E7" s="279"/>
      <c r="F7" s="46">
        <f>D7/'VP5-12-2003'!D7*100</f>
        <v>109.01751450166297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-43637248.729999997</v>
      </c>
      <c r="E8" s="274"/>
      <c r="F8" s="46">
        <f>D8/'VP5-12-2003'!D8*100</f>
        <v>-7.4639313065239481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4025799</v>
      </c>
      <c r="E9" s="274"/>
      <c r="F9" s="46">
        <f>D9/'VP5-12-2003'!D9*100</f>
        <v>75.354329310570151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54537</v>
      </c>
      <c r="E10" s="274"/>
      <c r="F10" s="46">
        <f>D10/'VP5-12-2003'!D10*100</f>
        <v>93.754512635379058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0+538336+659620.74+8000</f>
        <v>1205956.74</v>
      </c>
      <c r="E11" s="270"/>
      <c r="F11" s="47">
        <f>D11/'VP5-12-2003'!D11*100</f>
        <v>109.17377105462505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25894913446.870003</v>
      </c>
      <c r="E12" s="266"/>
      <c r="F12" s="48">
        <f>D12/'VP5-12-2003'!D12*100</f>
        <v>106.2167600582403</v>
      </c>
      <c r="G12" s="265">
        <v>25863597097.099998</v>
      </c>
      <c r="H12" s="266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71">
        <f>G12/D7*100</f>
        <v>99.731359289452513</v>
      </c>
      <c r="E15" s="272"/>
      <c r="F15" s="31" t="s">
        <v>4</v>
      </c>
      <c r="G15" s="283">
        <f>'VP5-12-2003'!D15</f>
        <v>101.21132664279</v>
      </c>
      <c r="H15" s="284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99.879063701702435</v>
      </c>
      <c r="E16" s="289"/>
      <c r="F16" s="28" t="s">
        <v>4</v>
      </c>
      <c r="G16" s="247">
        <f>'VP5-12-2003'!D16</f>
        <v>98.757165244102112</v>
      </c>
      <c r="H16" s="248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80">
        <v>7828334501.5200005</v>
      </c>
      <c r="E19" s="281"/>
      <c r="F19" s="158" t="s">
        <v>4</v>
      </c>
      <c r="G19" s="280">
        <v>7836025658.9200001</v>
      </c>
      <c r="H19" s="281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51">
        <f>338083206.09+3195408009.6+1207759134.91</f>
        <v>4741250350.6000004</v>
      </c>
      <c r="E20" s="252"/>
      <c r="F20" s="75" t="s">
        <v>4</v>
      </c>
      <c r="G20" s="251">
        <f>284714365.58+2771465725.62+1293395236.66</f>
        <v>4349575327.8599997</v>
      </c>
      <c r="H20" s="252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51">
        <f>12263323.5+28356053.53-11862086.15</f>
        <v>28757290.880000003</v>
      </c>
      <c r="E21" s="252"/>
      <c r="F21" s="75" t="s">
        <v>4</v>
      </c>
      <c r="G21" s="251">
        <f>11413295.69+36963463.75-16896396.93</f>
        <v>31480362.509999998</v>
      </c>
      <c r="H21" s="252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53">
        <f>D19-D20-D21</f>
        <v>3058326860.04</v>
      </c>
      <c r="E22" s="254"/>
      <c r="F22" s="76" t="s">
        <v>4</v>
      </c>
      <c r="G22" s="253">
        <f>G19-G20-G21</f>
        <v>3454969968.5500002</v>
      </c>
      <c r="H22" s="254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5" t="s">
        <v>23</v>
      </c>
      <c r="E2" s="276"/>
      <c r="F2" s="277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27900319552.490002</v>
      </c>
      <c r="E7" s="279"/>
      <c r="F7" s="46">
        <f>D7/'VP6-12-2003'!D7*100</f>
        <v>107.12674370723794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196385139.72</v>
      </c>
      <c r="E8" s="274"/>
      <c r="F8" s="46">
        <f>D8/'VP6-12-2003'!D8*100</f>
        <v>49.442175548576799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5337841</v>
      </c>
      <c r="E9" s="274"/>
      <c r="F9" s="46">
        <f>D9/'VP6-12-2003'!D9*100</f>
        <v>119.69783133718883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242340</v>
      </c>
      <c r="E10" s="274"/>
      <c r="F10" s="46">
        <f>D10/'VP6-12-2003'!D10*100</f>
        <v>130.12801237166545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0+401731+772423.1+0</f>
        <v>1174154.1000000001</v>
      </c>
      <c r="E11" s="270"/>
      <c r="F11" s="47">
        <f>D11/'VP6-12-2003'!D11*100</f>
        <v>120.05970703856843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28103459027.310001</v>
      </c>
      <c r="E12" s="266"/>
      <c r="F12" s="48">
        <f>D12/'VP6-12-2003'!D12*100</f>
        <v>106.26315314836515</v>
      </c>
      <c r="G12" s="265">
        <v>28045068914.400002</v>
      </c>
      <c r="H12" s="266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71">
        <f>G12/D7*100</f>
        <v>100.51880897506453</v>
      </c>
      <c r="E15" s="272"/>
      <c r="F15" s="31" t="s">
        <v>4</v>
      </c>
      <c r="G15" s="283">
        <f>'VP6-12-2003'!D15</f>
        <v>100.89596650823619</v>
      </c>
      <c r="H15" s="284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99.792231579560166</v>
      </c>
      <c r="E16" s="289"/>
      <c r="F16" s="28" t="s">
        <v>4</v>
      </c>
      <c r="G16" s="247">
        <f>'VP6-12-2003'!D16</f>
        <v>99.359180288326684</v>
      </c>
      <c r="H16" s="248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280">
        <v>5765349543.6999998</v>
      </c>
      <c r="E19" s="281"/>
      <c r="F19" s="158" t="s">
        <v>4</v>
      </c>
      <c r="G19" s="280">
        <v>5713029949.6099997</v>
      </c>
      <c r="H19" s="281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51">
        <f>201322491.03+2059970427.67+808605069.54</f>
        <v>3069897988.2400002</v>
      </c>
      <c r="E20" s="252"/>
      <c r="F20" s="75" t="s">
        <v>4</v>
      </c>
      <c r="G20" s="251">
        <f>169369668.55+1951865821.51+737232307.31</f>
        <v>2858467797.3699999</v>
      </c>
      <c r="H20" s="252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51">
        <f>13226090.02+9440059.9+41013146.05</f>
        <v>63679295.969999999</v>
      </c>
      <c r="E21" s="252"/>
      <c r="F21" s="75" t="s">
        <v>4</v>
      </c>
      <c r="G21" s="251">
        <f>19589714.83+15833692.8+59543341</f>
        <v>94966748.629999995</v>
      </c>
      <c r="H21" s="252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53">
        <f>D19-D20-D21</f>
        <v>2631772259.4899998</v>
      </c>
      <c r="E22" s="254"/>
      <c r="F22" s="76" t="s">
        <v>4</v>
      </c>
      <c r="G22" s="253">
        <f>G19-G20-G21</f>
        <v>2759595403.6099997</v>
      </c>
      <c r="H22" s="254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75" t="s">
        <v>24</v>
      </c>
      <c r="E2" s="276"/>
      <c r="F2" s="277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1:9" ht="14.25" x14ac:dyDescent="0.2">
      <c r="B7" s="4" t="s">
        <v>2</v>
      </c>
      <c r="C7" s="15" t="s">
        <v>70</v>
      </c>
      <c r="D7" s="278">
        <v>48887593547.019997</v>
      </c>
      <c r="E7" s="279"/>
      <c r="F7" s="46">
        <f>D7/'VP7-12-2003'!D7*100</f>
        <v>108.57693730258167</v>
      </c>
      <c r="G7" s="259" t="s">
        <v>3</v>
      </c>
      <c r="H7" s="260"/>
      <c r="I7" s="16" t="s">
        <v>4</v>
      </c>
    </row>
    <row r="8" spans="1:9" ht="14.25" x14ac:dyDescent="0.2">
      <c r="B8" s="5" t="s">
        <v>5</v>
      </c>
      <c r="C8" s="15" t="s">
        <v>70</v>
      </c>
      <c r="D8" s="273">
        <v>-351960445.38</v>
      </c>
      <c r="E8" s="274"/>
      <c r="F8" s="46">
        <f>D8/'VP7-12-2003'!D8*100</f>
        <v>-51.680111324295282</v>
      </c>
      <c r="G8" s="261" t="s">
        <v>3</v>
      </c>
      <c r="H8" s="262"/>
      <c r="I8" s="17" t="s">
        <v>4</v>
      </c>
    </row>
    <row r="9" spans="1:9" ht="14.25" x14ac:dyDescent="0.2">
      <c r="B9" s="5" t="s">
        <v>6</v>
      </c>
      <c r="C9" s="15" t="s">
        <v>70</v>
      </c>
      <c r="D9" s="273">
        <v>4865800</v>
      </c>
      <c r="E9" s="274"/>
      <c r="F9" s="46">
        <f>D9/'VP7-12-2003'!D9*100</f>
        <v>76.94724785259173</v>
      </c>
      <c r="G9" s="261" t="s">
        <v>3</v>
      </c>
      <c r="H9" s="262"/>
      <c r="I9" s="17" t="s">
        <v>4</v>
      </c>
    </row>
    <row r="10" spans="1:9" ht="14.25" x14ac:dyDescent="0.2">
      <c r="B10" s="5" t="s">
        <v>7</v>
      </c>
      <c r="C10" s="15" t="s">
        <v>70</v>
      </c>
      <c r="D10" s="273">
        <v>529122</v>
      </c>
      <c r="E10" s="274"/>
      <c r="F10" s="46">
        <f>D10/'VP7-12-2003'!D10*100</f>
        <v>118.82398119016662</v>
      </c>
      <c r="G10" s="261" t="s">
        <v>3</v>
      </c>
      <c r="H10" s="262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69">
        <f>0+668547+894474.47+21000</f>
        <v>1584021.47</v>
      </c>
      <c r="E11" s="270"/>
      <c r="F11" s="47">
        <f>D11/'VP7-12-2003'!D11*100</f>
        <v>90.126719294646904</v>
      </c>
      <c r="G11" s="263" t="s">
        <v>3</v>
      </c>
      <c r="H11" s="264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65">
        <f>D7+D8+D9+D10+D11</f>
        <v>48542612045.110001</v>
      </c>
      <c r="E12" s="266"/>
      <c r="F12" s="48">
        <f>D12/'VP7-12-2003'!D12*100</f>
        <v>106.1845495664849</v>
      </c>
      <c r="G12" s="265">
        <v>48940908276.660004</v>
      </c>
      <c r="H12" s="266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286">
        <f>G12/D7*100</f>
        <v>100.10905574558242</v>
      </c>
      <c r="E15" s="287"/>
      <c r="F15" s="31" t="s">
        <v>4</v>
      </c>
      <c r="G15" s="283">
        <f>'VP7-12-2003'!D15</f>
        <v>101.02417229770346</v>
      </c>
      <c r="H15" s="284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288">
        <f>G12/D12*100</f>
        <v>100.82050844561037</v>
      </c>
      <c r="E16" s="289"/>
      <c r="F16" s="28" t="s">
        <v>4</v>
      </c>
      <c r="G16" s="247">
        <f>'VP7-12-2003'!D16</f>
        <v>99.500339187443927</v>
      </c>
      <c r="H16" s="248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80">
        <v>12251540017.73</v>
      </c>
      <c r="E19" s="281"/>
      <c r="F19" s="158" t="s">
        <v>4</v>
      </c>
      <c r="G19" s="280">
        <v>12755936986.48</v>
      </c>
      <c r="H19" s="281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51">
        <f>307678924.91+5161179196.41+1623686866.43</f>
        <v>7092544987.75</v>
      </c>
      <c r="E20" s="252"/>
      <c r="F20" s="75" t="s">
        <v>4</v>
      </c>
      <c r="G20" s="251">
        <f>250272475.9+5074232510.58+1759479068.74</f>
        <v>7083984055.2199993</v>
      </c>
      <c r="H20" s="252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51">
        <f>30583566.43+73750163.21+156367889.33</f>
        <v>260701618.97</v>
      </c>
      <c r="E21" s="252"/>
      <c r="F21" s="75" t="s">
        <v>4</v>
      </c>
      <c r="G21" s="251">
        <f>29728910.65+99353747.26+217791773.74</f>
        <v>346874431.64999998</v>
      </c>
      <c r="H21" s="252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53">
        <f>D19-D20-D21</f>
        <v>4898293411.0099993</v>
      </c>
      <c r="E22" s="254"/>
      <c r="F22" s="76" t="s">
        <v>4</v>
      </c>
      <c r="G22" s="253">
        <f>G19-G20-G21</f>
        <v>5325078499.6100006</v>
      </c>
      <c r="H22" s="254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5" t="s">
        <v>19</v>
      </c>
      <c r="E2" s="276"/>
      <c r="F2" s="277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57" t="s">
        <v>71</v>
      </c>
      <c r="E6" s="258"/>
      <c r="F6" s="2" t="s">
        <v>72</v>
      </c>
      <c r="G6" s="257" t="s">
        <v>73</v>
      </c>
      <c r="H6" s="258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42433339382.540001</v>
      </c>
      <c r="E7" s="279"/>
      <c r="F7" s="46">
        <f>D7/'VP8-12-2003'!D7*100</f>
        <v>107.26315643220981</v>
      </c>
      <c r="G7" s="259" t="s">
        <v>3</v>
      </c>
      <c r="H7" s="260"/>
      <c r="I7" s="16" t="s">
        <v>4</v>
      </c>
    </row>
    <row r="8" spans="2:9" ht="14.25" x14ac:dyDescent="0.2">
      <c r="B8" s="5" t="s">
        <v>5</v>
      </c>
      <c r="C8" s="15" t="s">
        <v>70</v>
      </c>
      <c r="D8" s="273">
        <v>-53836746.710000001</v>
      </c>
      <c r="E8" s="274"/>
      <c r="F8" s="46">
        <f>D8/'VP8-12-2003'!D8*100</f>
        <v>-6.0349291840058905</v>
      </c>
      <c r="G8" s="261" t="s">
        <v>3</v>
      </c>
      <c r="H8" s="262"/>
      <c r="I8" s="17" t="s">
        <v>4</v>
      </c>
    </row>
    <row r="9" spans="2:9" ht="14.25" x14ac:dyDescent="0.2">
      <c r="B9" s="5" t="s">
        <v>6</v>
      </c>
      <c r="C9" s="15" t="s">
        <v>70</v>
      </c>
      <c r="D9" s="273">
        <v>7845650</v>
      </c>
      <c r="E9" s="274"/>
      <c r="F9" s="46">
        <f>D9/'VP8-12-2003'!D9*100</f>
        <v>76.962654868992857</v>
      </c>
      <c r="G9" s="261" t="s">
        <v>3</v>
      </c>
      <c r="H9" s="262"/>
      <c r="I9" s="17" t="s">
        <v>4</v>
      </c>
    </row>
    <row r="10" spans="2:9" ht="14.25" x14ac:dyDescent="0.2">
      <c r="B10" s="5" t="s">
        <v>7</v>
      </c>
      <c r="C10" s="15" t="s">
        <v>70</v>
      </c>
      <c r="D10" s="273">
        <v>278893</v>
      </c>
      <c r="E10" s="274"/>
      <c r="F10" s="46">
        <f>D10/'VP8-12-2003'!D10*100</f>
        <v>96.956349427077541</v>
      </c>
      <c r="G10" s="261" t="s">
        <v>3</v>
      </c>
      <c r="H10" s="26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69">
        <f>39.32+1868589+714247.5+20005.23</f>
        <v>2602881.0500000003</v>
      </c>
      <c r="E11" s="270"/>
      <c r="F11" s="47">
        <f>D11/'VP8-12-2003'!D11*100</f>
        <v>155.25962032390845</v>
      </c>
      <c r="G11" s="263" t="s">
        <v>3</v>
      </c>
      <c r="H11" s="26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65">
        <f>D7+D8+D9+D10+D11</f>
        <v>42390230059.880005</v>
      </c>
      <c r="E12" s="266"/>
      <c r="F12" s="48">
        <f>D12/'VP8-12-2003'!D12*100</f>
        <v>104.75963951178846</v>
      </c>
      <c r="G12" s="265">
        <v>42979080384.050003</v>
      </c>
      <c r="H12" s="266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101.28611372437626</v>
      </c>
      <c r="E15" s="287"/>
      <c r="F15" s="31" t="s">
        <v>4</v>
      </c>
      <c r="G15" s="283">
        <f>'VP8-12-2003'!D15</f>
        <v>101.21625072591472</v>
      </c>
      <c r="H15" s="284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288">
        <f>G12/D12*100</f>
        <v>101.38911801926575</v>
      </c>
      <c r="E16" s="289"/>
      <c r="F16" s="28" t="s">
        <v>4</v>
      </c>
      <c r="G16" s="247">
        <f>'VP8-12-2003'!D16</f>
        <v>98.95439908403354</v>
      </c>
      <c r="H16" s="248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80">
        <v>12678257753.4</v>
      </c>
      <c r="E19" s="281"/>
      <c r="F19" s="156" t="s">
        <v>4</v>
      </c>
      <c r="G19" s="280">
        <v>13050526016.690001</v>
      </c>
      <c r="H19" s="281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51">
        <f>416910018.07+5635879025.16+1822603435.71</f>
        <v>7875392478.9399996</v>
      </c>
      <c r="E20" s="252"/>
      <c r="F20" s="75" t="s">
        <v>4</v>
      </c>
      <c r="G20" s="251">
        <f>338764335.94+4869808064.14+1647946053.24</f>
        <v>6856518453.3199997</v>
      </c>
      <c r="H20" s="252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51">
        <f>51220537.55+47139646.94+167200761.93</f>
        <v>265560946.42000002</v>
      </c>
      <c r="E21" s="252"/>
      <c r="F21" s="75" t="s">
        <v>4</v>
      </c>
      <c r="G21" s="251">
        <f>48467625.63+60137393.49+207309347.28</f>
        <v>315914366.39999998</v>
      </c>
      <c r="H21" s="252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53">
        <f>D19-D20-D21</f>
        <v>4537304328.04</v>
      </c>
      <c r="E22" s="254"/>
      <c r="F22" s="76" t="s">
        <v>4</v>
      </c>
      <c r="G22" s="253">
        <f>G19-G20-G21</f>
        <v>5878093196.9700012</v>
      </c>
      <c r="H22" s="254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31_3_2020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'31_3_2020'!Oblast_tisku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Sadilová Kateřina (ČSSZ 26)</cp:lastModifiedBy>
  <cp:lastPrinted>2018-11-15T07:31:03Z</cp:lastPrinted>
  <dcterms:created xsi:type="dcterms:W3CDTF">2002-07-25T12:42:12Z</dcterms:created>
  <dcterms:modified xsi:type="dcterms:W3CDTF">2021-05-04T08:01:49Z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Prijmy_a_vydaje_na_socialni_zabezpeceni_11_2018.xlsx</vt:lpwstr>
  </property>
  <property fmtid="{D5CDD505-2E9C-101B-9397-08002B2CF9AE}" pid="3" name="CustomUiType">
    <vt:lpwstr>2</vt:lpwstr>
  </property>
</Properties>
</file>